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aeveholler/Dropbox (World)/World Coffee Research/1 Research/6 TECH TRANSFER/1 Nursery Development Program/Program Products/Profitable Business Guide/Excel Spreadsheets/EN/"/>
    </mc:Choice>
  </mc:AlternateContent>
  <xr:revisionPtr revIDLastSave="0" documentId="13_ncr:1_{81F64398-3F17-DA40-8661-E15C21ABF6D0}" xr6:coauthVersionLast="47" xr6:coauthVersionMax="47" xr10:uidLastSave="{00000000-0000-0000-0000-000000000000}"/>
  <bookViews>
    <workbookView xWindow="0" yWindow="500" windowWidth="22280" windowHeight="24700" firstSheet="1" activeTab="6" xr2:uid="{F062B4CA-4180-4196-92DF-2453E7E518C0}"/>
  </bookViews>
  <sheets>
    <sheet name="1. Introduction" sheetId="12" r:id="rId1"/>
    <sheet name="2. Ident. and select of info" sheetId="14" r:id="rId2"/>
    <sheet name="Definición de muestra" sheetId="17" state="hidden" r:id="rId3"/>
    <sheet name="3. Collection of information" sheetId="3" r:id="rId4"/>
    <sheet name="4. Market survey" sheetId="18" r:id="rId5"/>
    <sheet name="6. Analysis of Information" sheetId="4" r:id="rId6"/>
    <sheet name="6. Identif. of opportunities" sheetId="5" r:id="rId7"/>
    <sheet name="Hoja Control" sheetId="1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8" i="4" l="1"/>
  <c r="C28" i="4"/>
  <c r="D28" i="4"/>
  <c r="E28" i="4"/>
  <c r="F28" i="4"/>
  <c r="F55" i="4" s="1"/>
  <c r="G28" i="4"/>
  <c r="H28" i="4"/>
  <c r="I28" i="4"/>
  <c r="J28" i="4"/>
  <c r="K28" i="4"/>
  <c r="L28" i="4"/>
  <c r="M28" i="4"/>
  <c r="N28" i="4"/>
  <c r="O28" i="4"/>
  <c r="P28" i="4"/>
  <c r="Q28" i="4"/>
  <c r="R28" i="4"/>
  <c r="S28" i="4"/>
  <c r="T28" i="4"/>
  <c r="U28" i="4"/>
  <c r="F72" i="4" l="1"/>
  <c r="C45" i="17"/>
  <c r="D36" i="17" s="1"/>
  <c r="F74" i="4"/>
  <c r="F73" i="4"/>
  <c r="B27" i="4"/>
  <c r="C54" i="4" s="1"/>
  <c r="C27" i="4"/>
  <c r="D27" i="4"/>
  <c r="E27" i="4"/>
  <c r="F27" i="4"/>
  <c r="F54" i="4" s="1"/>
  <c r="G27" i="4"/>
  <c r="H27" i="4"/>
  <c r="I27" i="4"/>
  <c r="J27" i="4"/>
  <c r="K27" i="4"/>
  <c r="L27" i="4"/>
  <c r="M27" i="4"/>
  <c r="N27" i="4"/>
  <c r="O27" i="4"/>
  <c r="P27" i="4"/>
  <c r="Q27" i="4"/>
  <c r="R27" i="4"/>
  <c r="S27" i="4"/>
  <c r="T27" i="4"/>
  <c r="U27" i="4"/>
  <c r="C55" i="4"/>
  <c r="F75" i="4" l="1"/>
  <c r="D37" i="17"/>
  <c r="D9" i="17"/>
  <c r="D6" i="17"/>
  <c r="D10" i="17" s="1"/>
  <c r="D11" i="17" s="1"/>
  <c r="E45" i="17" s="1"/>
  <c r="D5" i="17"/>
  <c r="E37" i="17" l="1"/>
  <c r="D42" i="17"/>
  <c r="E42" i="17" s="1"/>
  <c r="D41" i="17"/>
  <c r="E41" i="17" s="1"/>
  <c r="D39" i="17"/>
  <c r="E39" i="17" s="1"/>
  <c r="D40" i="17"/>
  <c r="E40" i="17" s="1"/>
  <c r="E36" i="17"/>
  <c r="D44" i="17"/>
  <c r="E44" i="17" s="1"/>
  <c r="D38" i="17"/>
  <c r="E38" i="17" s="1"/>
  <c r="D43" i="17"/>
  <c r="E43" i="17" s="1"/>
  <c r="D4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3" authorId="0" shapeId="0" xr:uid="{CEC2B497-F047-4E6E-A29D-5200972101E6}">
      <text>
        <r>
          <rPr>
            <b/>
            <sz val="9"/>
            <color indexed="81"/>
            <rFont val="Tahoma"/>
            <family val="2"/>
          </rPr>
          <t>Datos de la distribución de probabilidad(Tabla T Student)</t>
        </r>
      </text>
    </comment>
    <comment ref="C11" authorId="0" shapeId="0" xr:uid="{A13D7360-818C-4A63-9D8A-DEF20D7317D9}">
      <text>
        <r>
          <rPr>
            <b/>
            <sz val="9"/>
            <color indexed="81"/>
            <rFont val="Tahoma"/>
            <family val="2"/>
          </rPr>
          <t xml:space="preserve">Muestra a utilizar para estratos
</t>
        </r>
      </text>
    </comment>
  </commentList>
</comments>
</file>

<file path=xl/sharedStrings.xml><?xml version="1.0" encoding="utf-8"?>
<sst xmlns="http://schemas.openxmlformats.org/spreadsheetml/2006/main" count="407" uniqueCount="237">
  <si>
    <t>Tipo de fuente</t>
  </si>
  <si>
    <t>Libros</t>
  </si>
  <si>
    <t xml:space="preserve">Artículos científicos </t>
  </si>
  <si>
    <t>Tesis de grado o posgrado</t>
  </si>
  <si>
    <t>Períodicos</t>
  </si>
  <si>
    <t>Artículos de revistas</t>
  </si>
  <si>
    <t>Manuales o guías</t>
  </si>
  <si>
    <t>Variable</t>
  </si>
  <si>
    <t>Técnica de recolección</t>
  </si>
  <si>
    <t>Tipo de instrumento</t>
  </si>
  <si>
    <t>Respuesta 1</t>
  </si>
  <si>
    <t>Otro:</t>
  </si>
  <si>
    <t>Otro</t>
  </si>
  <si>
    <t>Varios</t>
  </si>
  <si>
    <t>Solicitud formal (presencial o llamada telefónica)</t>
  </si>
  <si>
    <t>Encuesta en línea</t>
  </si>
  <si>
    <t>Solicitud vía electrónica (correo)</t>
  </si>
  <si>
    <t>Entrevista/Encuesta telefónica</t>
  </si>
  <si>
    <t>No</t>
  </si>
  <si>
    <t>Visitas personales</t>
  </si>
  <si>
    <t xml:space="preserve">Recolección en internet 
</t>
  </si>
  <si>
    <t>Entrevista/Encuesta personal</t>
  </si>
  <si>
    <t>Sí</t>
  </si>
  <si>
    <t>Medio 3</t>
  </si>
  <si>
    <t>Medio 2</t>
  </si>
  <si>
    <t>Medio 1</t>
  </si>
  <si>
    <t>Condición</t>
  </si>
  <si>
    <t>Ident. Fuentes de info</t>
  </si>
  <si>
    <t>Selección de información clave</t>
  </si>
  <si>
    <t>Tipo de medio de la información</t>
  </si>
  <si>
    <t>Tipo de actor</t>
  </si>
  <si>
    <t>Productor de semillas</t>
  </si>
  <si>
    <t>Productor de viveros</t>
  </si>
  <si>
    <t>Caficultor</t>
  </si>
  <si>
    <t>Intermediario</t>
  </si>
  <si>
    <t>Físico</t>
  </si>
  <si>
    <t>Digital</t>
  </si>
  <si>
    <t>Ambos</t>
  </si>
  <si>
    <t>Cálculo de muestra</t>
  </si>
  <si>
    <t>Nivel de Confianza</t>
  </si>
  <si>
    <t>Coeficiente Z</t>
  </si>
  <si>
    <t>Población</t>
  </si>
  <si>
    <t>Nivel de confianza</t>
  </si>
  <si>
    <t>Error de muestreo</t>
  </si>
  <si>
    <t>Proporción(P)</t>
  </si>
  <si>
    <t>q=1-P</t>
  </si>
  <si>
    <t>Total</t>
  </si>
  <si>
    <t>n</t>
  </si>
  <si>
    <t>n1 (muestra)</t>
  </si>
  <si>
    <t>Fórmulas obtenidas del libro: Fómulas y tablas estadísticas de Marjorie Mora  Valverde,Editorial UCR ,2006.</t>
  </si>
  <si>
    <t>El muestreo estratificado se utiliza para extraer una muestra aleatoria con un número o porcentaje específico de unidades muestrales para cada una de las bandas (categorías) dada la estratificación de la población</t>
  </si>
  <si>
    <t>Cuadro 1. Muestreo Estratificado:Cálculo de muestra por estrato por cooperativa al 5% de error</t>
  </si>
  <si>
    <t>Categoría</t>
  </si>
  <si>
    <t>Población por estrato</t>
  </si>
  <si>
    <t xml:space="preserve">Proporción </t>
  </si>
  <si>
    <t>Muestra por estrato</t>
  </si>
  <si>
    <t>Factores que influyen en el precio de venta</t>
  </si>
  <si>
    <t>Variedad</t>
  </si>
  <si>
    <t>ID</t>
  </si>
  <si>
    <t>Condición del área productiva</t>
  </si>
  <si>
    <t>Comportamiento de las ventas en los últimos 3 años</t>
  </si>
  <si>
    <t>Sondeo de mercado</t>
  </si>
  <si>
    <t>Alquilado</t>
  </si>
  <si>
    <t>Propio</t>
  </si>
  <si>
    <t xml:space="preserve">Mercado </t>
  </si>
  <si>
    <t>Costo de producción</t>
  </si>
  <si>
    <t>Se pacta con productores</t>
  </si>
  <si>
    <t>Han aumentado</t>
  </si>
  <si>
    <t>Se han mantenido</t>
  </si>
  <si>
    <t>Han disminuido</t>
  </si>
  <si>
    <t>Recolección de información</t>
  </si>
  <si>
    <t>Presencial</t>
  </si>
  <si>
    <t>Llamada telefónica</t>
  </si>
  <si>
    <t>Instrumento online</t>
  </si>
  <si>
    <t>Entrevista</t>
  </si>
  <si>
    <t>Encuesta</t>
  </si>
  <si>
    <t>Prestado</t>
  </si>
  <si>
    <t>Coloque aquí su población de estudio</t>
  </si>
  <si>
    <t>grupo1</t>
  </si>
  <si>
    <t>Objective of the market survey:</t>
  </si>
  <si>
    <t>As a starting point for any market survey, it is necessary to define why you want to do it and what information you need to obtain. This is what defines the objective of the survey.
Place in the space below the objective of the market survey you intend to carry out.</t>
  </si>
  <si>
    <t>Source of information</t>
  </si>
  <si>
    <t>Information Provider</t>
  </si>
  <si>
    <t>Category</t>
  </si>
  <si>
    <t>Can the information be obtained through the provider?</t>
  </si>
  <si>
    <t>Type of information</t>
  </si>
  <si>
    <t>Collection medium</t>
  </si>
  <si>
    <t>Select collection medium</t>
  </si>
  <si>
    <t>Type of actor to which the information refers</t>
  </si>
  <si>
    <t>Source</t>
  </si>
  <si>
    <t>Additional details</t>
  </si>
  <si>
    <t>Author</t>
  </si>
  <si>
    <t>Year of creation</t>
  </si>
  <si>
    <t>Meets the selection criteria</t>
  </si>
  <si>
    <t>Information medium type</t>
  </si>
  <si>
    <t>URL (if you have one)</t>
  </si>
  <si>
    <t>If you have any comments or specify about any point, place it here</t>
  </si>
  <si>
    <t>Specification</t>
  </si>
  <si>
    <t>Type of source (if applicable)</t>
  </si>
  <si>
    <t>Selection of information</t>
  </si>
  <si>
    <t>Primary source</t>
  </si>
  <si>
    <t xml:space="preserve">Local intermediaries
</t>
  </si>
  <si>
    <t>International intermediaries</t>
  </si>
  <si>
    <t>Organization technicians</t>
  </si>
  <si>
    <t>Coffee farmers</t>
  </si>
  <si>
    <t>Seed producers</t>
  </si>
  <si>
    <t>Nurseries</t>
  </si>
  <si>
    <t>Other</t>
  </si>
  <si>
    <t>Secondary source</t>
  </si>
  <si>
    <t xml:space="preserve">Associations or guilds of producers </t>
  </si>
  <si>
    <t>Chamber of commerce</t>
  </si>
  <si>
    <t>Service Agencies</t>
  </si>
  <si>
    <t>Publications/Theses/Articles/ Newsletters/ Reports/ other similar source</t>
  </si>
  <si>
    <t>Projects and consultancies</t>
  </si>
  <si>
    <t>Observation visits to similar productions and coffee growers</t>
  </si>
  <si>
    <t>Complementary source</t>
  </si>
  <si>
    <t>Prices</t>
  </si>
  <si>
    <t>Quality requirements</t>
  </si>
  <si>
    <t>Purchase and sale conditions</t>
  </si>
  <si>
    <t>Presentation of the product</t>
  </si>
  <si>
    <t>Technical packages</t>
  </si>
  <si>
    <t>costs</t>
  </si>
  <si>
    <t>Competition</t>
  </si>
  <si>
    <t>Possible market niches</t>
  </si>
  <si>
    <t>Consumption habits and customs</t>
  </si>
  <si>
    <t>Other:</t>
  </si>
  <si>
    <t>Costs</t>
  </si>
  <si>
    <t>Competition (internal and external)</t>
  </si>
  <si>
    <t>Potential customers</t>
  </si>
  <si>
    <t>Criteria to consider</t>
  </si>
  <si>
    <t>What do you want to know?</t>
  </si>
  <si>
    <t>How is the collection carried out?</t>
  </si>
  <si>
    <t>What instrument will be used?</t>
  </si>
  <si>
    <t>How will this document be applied?</t>
  </si>
  <si>
    <t>How is the data prepared?</t>
  </si>
  <si>
    <t>Information biases or gaps</t>
  </si>
  <si>
    <t>Define what type of questions will be asked to capture the information</t>
  </si>
  <si>
    <t>Define the type of instrument</t>
  </si>
  <si>
    <t>Self-applied (online surveys), interviews or surveys (face-to-face or by call), observation</t>
  </si>
  <si>
    <t>Data matrix can be an excel</t>
  </si>
  <si>
    <t>Type of instrument</t>
  </si>
  <si>
    <t>Collection technique</t>
  </si>
  <si>
    <t>Volumes</t>
  </si>
  <si>
    <t>Consumption habits</t>
  </si>
  <si>
    <t>Trends</t>
  </si>
  <si>
    <t>Presentations</t>
  </si>
  <si>
    <t>Requirements</t>
  </si>
  <si>
    <t>Demand</t>
  </si>
  <si>
    <t>Market niches</t>
  </si>
  <si>
    <t>Other data</t>
  </si>
  <si>
    <t>Assigned questions</t>
  </si>
  <si>
    <t>What is the productive area (m2) allocated for the activity?</t>
  </si>
  <si>
    <t>What is the condition of the productive area?</t>
  </si>
  <si>
    <t>How much does it produce per year?</t>
  </si>
  <si>
    <t>What varieties do you produce?</t>
  </si>
  <si>
    <t>What is the selling price ($) per unit?</t>
  </si>
  <si>
    <t>What factors influence the sale price?</t>
  </si>
  <si>
    <t>Who are your competitors?</t>
  </si>
  <si>
    <t>In what aspects do they compete with your product?</t>
  </si>
  <si>
    <t>What is the production cost per unit?</t>
  </si>
  <si>
    <t>What are the main months where the product is sold?</t>
  </si>
  <si>
    <t>What varieties are commonly requested?</t>
  </si>
  <si>
    <t>How has the behavior of sales been in the last 3 years?</t>
  </si>
  <si>
    <t>In what presentation does the product sell?</t>
  </si>
  <si>
    <t>What requirements does the market request to acquire the product?</t>
  </si>
  <si>
    <t>Who are your main buyers?</t>
  </si>
  <si>
    <t>Is there a potential for growth in demand?</t>
  </si>
  <si>
    <t>What strengths and/or opportunities do you have being in this business?</t>
  </si>
  <si>
    <t>What limitations and/or threats do you have being in this business?</t>
  </si>
  <si>
    <t>Where do you buy the inputs you use to produce?</t>
  </si>
  <si>
    <t>Approximately what is your annual income derived from production?</t>
  </si>
  <si>
    <t>Date</t>
  </si>
  <si>
    <t>Interviewed name</t>
  </si>
  <si>
    <t>Company name</t>
  </si>
  <si>
    <t>Email</t>
  </si>
  <si>
    <t>Phone number</t>
  </si>
  <si>
    <t>Email address</t>
  </si>
  <si>
    <t>Country</t>
  </si>
  <si>
    <t>Direction</t>
  </si>
  <si>
    <t>Fixed labor</t>
  </si>
  <si>
    <t>temporary labor</t>
  </si>
  <si>
    <t>a) General data of the organization</t>
  </si>
  <si>
    <t>b) Basic questions about the market</t>
  </si>
  <si>
    <t>volumes</t>
  </si>
  <si>
    <t>varieties</t>
  </si>
  <si>
    <t>market niches</t>
  </si>
  <si>
    <t>What is the selling price per unit?</t>
  </si>
  <si>
    <t>Is there a growth potential in demand?</t>
  </si>
  <si>
    <t>Question</t>
  </si>
  <si>
    <t>Answer</t>
  </si>
  <si>
    <t>Comment/observation</t>
  </si>
  <si>
    <t>Answer 1</t>
  </si>
  <si>
    <t>Answer 2</t>
  </si>
  <si>
    <t>Answer 3</t>
  </si>
  <si>
    <t>Answer 4</t>
  </si>
  <si>
    <t>Answer 5</t>
  </si>
  <si>
    <t>Answer 6</t>
  </si>
  <si>
    <t>Answer 7</t>
  </si>
  <si>
    <t>Answer 8</t>
  </si>
  <si>
    <t>Answer 9</t>
  </si>
  <si>
    <t>Answer 10</t>
  </si>
  <si>
    <t>Answer 11</t>
  </si>
  <si>
    <t>Answer 12</t>
  </si>
  <si>
    <t>Answer 13</t>
  </si>
  <si>
    <t>Answer 14</t>
  </si>
  <si>
    <t>Answer 15</t>
  </si>
  <si>
    <t>Steps to insert a chart</t>
  </si>
  <si>
    <t>Step 1. Select the data matrix along with the headers</t>
  </si>
  <si>
    <t>Step 2. Go to the "Insert" part</t>
  </si>
  <si>
    <t>Step 3. Go to the "graphics" part</t>
  </si>
  <si>
    <t>Step 4. Look under the "recommended graphics" part</t>
  </si>
  <si>
    <t>Step 5. Choose the chart</t>
  </si>
  <si>
    <t>Reminder</t>
  </si>
  <si>
    <t>Qualitative data: bar or pie charts</t>
  </si>
  <si>
    <t>Quantitative data: line or point graphs</t>
  </si>
  <si>
    <t>Average</t>
  </si>
  <si>
    <t>Fashion</t>
  </si>
  <si>
    <t>Standard deviation</t>
  </si>
  <si>
    <t>Coefficient of variation</t>
  </si>
  <si>
    <t>Explanation of the concepts</t>
  </si>
  <si>
    <t>Definition</t>
  </si>
  <si>
    <t>Meaning by Example</t>
  </si>
  <si>
    <t>Trend</t>
  </si>
  <si>
    <t>Result obtained by adding the amounts and then dividing it by the total number of responses.</t>
  </si>
  <si>
    <t>The most repeated value in a data set.</t>
  </si>
  <si>
    <t>Indicates how spread out the data is.</t>
  </si>
  <si>
    <t>It allows knowing and comparing the dispersion that exists in percentage terms in the data that we are analyzing.</t>
  </si>
  <si>
    <t>It can be seen that the mean or average of the data in terms of unit price is $0.42.</t>
  </si>
  <si>
    <t>In this case the value that is mentioned several times is that of a unit price of $0.50.</t>
  </si>
  <si>
    <t>For this example we see that there is a spread of +/- $0.23.</t>
  </si>
  <si>
    <t>In this case, it is observed that there is a great variation in the data (56%), so the variable is not homogeneous. In general, it is sought that this indicator be as low as possible, since, with this, it is fulfilled that there is less variation.</t>
  </si>
  <si>
    <t>Diagnosis (analysis results)</t>
  </si>
  <si>
    <t>Opportunity detected</t>
  </si>
  <si>
    <t>Required Resources</t>
  </si>
  <si>
    <t>Term of use</t>
  </si>
  <si>
    <t>Tracking Manager</t>
  </si>
  <si>
    <t>Delivery of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</si>
</sst>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540A]#,##0.00"/>
  </numFmts>
  <fonts count="13"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3"/>
      <color theme="0"/>
      <name val="Calibri"/>
      <family val="2"/>
      <scheme val="minor"/>
    </font>
    <font>
      <b/>
      <sz val="14"/>
      <color theme="0"/>
      <name val="Calibri"/>
      <family val="2"/>
      <scheme val="minor"/>
    </font>
    <font>
      <sz val="13"/>
      <color theme="1"/>
      <name val="Calibri"/>
      <family val="2"/>
      <scheme val="minor"/>
    </font>
    <font>
      <b/>
      <sz val="9"/>
      <color indexed="81"/>
      <name val="Tahoma"/>
      <family val="2"/>
    </font>
    <font>
      <sz val="10"/>
      <color rgb="FF000000"/>
      <name val="Calibri"/>
      <family val="2"/>
      <scheme val="minor"/>
    </font>
    <font>
      <b/>
      <sz val="10"/>
      <color rgb="FF000000"/>
      <name val="Calibri"/>
      <family val="2"/>
      <scheme val="minor"/>
    </font>
    <font>
      <b/>
      <sz val="11"/>
      <color rgb="FF000000"/>
      <name val="Calibri"/>
      <family val="2"/>
      <scheme val="minor"/>
    </font>
    <font>
      <b/>
      <sz val="12"/>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gradientFill degree="135">
        <stop position="0">
          <color theme="9" tint="-0.25098422193060094"/>
        </stop>
        <stop position="1">
          <color rgb="FF006600"/>
        </stop>
      </gradientFill>
    </fill>
    <fill>
      <patternFill patternType="solid">
        <fgColor rgb="FF2EC04A"/>
        <bgColor indexed="64"/>
      </patternFill>
    </fill>
    <fill>
      <patternFill patternType="solid">
        <fgColor theme="9"/>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E7E6E6"/>
        <bgColor indexed="64"/>
      </patternFill>
    </fill>
    <fill>
      <patternFill patternType="solid">
        <fgColor theme="2" tint="-9.9978637043366805E-2"/>
        <bgColor indexed="64"/>
      </patternFill>
    </fill>
    <fill>
      <patternFill patternType="solid">
        <fgColor theme="5"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158">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left" vertical="center"/>
    </xf>
    <xf numFmtId="0" fontId="0" fillId="3" borderId="5" xfId="0" applyFill="1" applyBorder="1" applyAlignment="1">
      <alignment horizontal="left" vertical="center" wrapText="1"/>
    </xf>
    <xf numFmtId="0" fontId="0" fillId="3" borderId="1" xfId="0" applyFill="1" applyBorder="1" applyAlignment="1">
      <alignment horizontal="left" vertical="center" wrapText="1"/>
    </xf>
    <xf numFmtId="0" fontId="0" fillId="0" borderId="5" xfId="0" applyBorder="1" applyAlignment="1">
      <alignment horizontal="left" vertical="center" wrapText="1"/>
    </xf>
    <xf numFmtId="0" fontId="7" fillId="0" borderId="0" xfId="0" applyFont="1" applyAlignment="1">
      <alignment horizontal="left" vertical="center"/>
    </xf>
    <xf numFmtId="164" fontId="6" fillId="4" borderId="1" xfId="1" applyFont="1" applyFill="1" applyBorder="1" applyAlignment="1">
      <alignment horizontal="left" vertical="center" wrapText="1"/>
    </xf>
    <xf numFmtId="0" fontId="5" fillId="5" borderId="1" xfId="0" applyFont="1" applyFill="1" applyBorder="1" applyAlignment="1">
      <alignment wrapText="1"/>
    </xf>
    <xf numFmtId="164" fontId="6" fillId="4" borderId="8" xfId="1" applyFont="1" applyFill="1" applyBorder="1" applyAlignment="1">
      <alignment horizontal="left" vertical="center" wrapText="1"/>
    </xf>
    <xf numFmtId="164" fontId="6" fillId="4" borderId="7" xfId="1" applyFont="1" applyFill="1" applyBorder="1" applyAlignment="1">
      <alignment horizontal="left" vertical="center" wrapText="1"/>
    </xf>
    <xf numFmtId="0" fontId="0" fillId="0" borderId="19" xfId="0" applyBorder="1"/>
    <xf numFmtId="0" fontId="0" fillId="0" borderId="20" xfId="0" applyBorder="1"/>
    <xf numFmtId="0" fontId="0" fillId="0" borderId="19" xfId="0" applyBorder="1" applyAlignment="1">
      <alignment wrapText="1"/>
    </xf>
    <xf numFmtId="164" fontId="6" fillId="4" borderId="9" xfId="1" applyFont="1" applyFill="1" applyBorder="1" applyAlignment="1">
      <alignment horizontal="left" vertical="center" wrapText="1"/>
    </xf>
    <xf numFmtId="0" fontId="5" fillId="5" borderId="6" xfId="0" applyFont="1" applyFill="1" applyBorder="1" applyAlignment="1">
      <alignment wrapText="1"/>
    </xf>
    <xf numFmtId="0" fontId="0" fillId="0" borderId="5" xfId="0" applyBorder="1" applyAlignment="1">
      <alignment wrapText="1"/>
    </xf>
    <xf numFmtId="0" fontId="5" fillId="5" borderId="4" xfId="0" applyFont="1" applyFill="1"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0" xfId="0" applyAlignment="1">
      <alignment horizontal="center" vertical="center" wrapText="1"/>
    </xf>
    <xf numFmtId="9" fontId="0" fillId="2" borderId="25" xfId="2" applyFont="1" applyFill="1" applyBorder="1" applyAlignment="1">
      <alignment horizontal="center" vertical="center"/>
    </xf>
    <xf numFmtId="0" fontId="0" fillId="2" borderId="16" xfId="0" applyFill="1" applyBorder="1" applyAlignment="1">
      <alignment horizontal="center" vertical="center"/>
    </xf>
    <xf numFmtId="0" fontId="3" fillId="2" borderId="26" xfId="0" applyFont="1" applyFill="1" applyBorder="1" applyAlignment="1">
      <alignment horizontal="center" vertical="center" wrapText="1"/>
    </xf>
    <xf numFmtId="0" fontId="0" fillId="2" borderId="0" xfId="0" applyFill="1" applyAlignment="1">
      <alignment horizontal="center" vertical="center" wrapText="1"/>
    </xf>
    <xf numFmtId="9" fontId="0" fillId="7" borderId="26" xfId="0" applyNumberFormat="1" applyFill="1" applyBorder="1" applyAlignment="1">
      <alignment horizontal="center" vertical="center"/>
    </xf>
    <xf numFmtId="0" fontId="0" fillId="8" borderId="27" xfId="0" applyFill="1" applyBorder="1" applyAlignment="1">
      <alignment horizontal="center" vertical="center"/>
    </xf>
    <xf numFmtId="0" fontId="3" fillId="2" borderId="26" xfId="0" applyFont="1" applyFill="1" applyBorder="1" applyAlignment="1">
      <alignment horizontal="center" vertical="center"/>
    </xf>
    <xf numFmtId="9" fontId="0" fillId="7" borderId="27" xfId="0" applyNumberFormat="1" applyFill="1" applyBorder="1" applyAlignment="1">
      <alignment horizontal="center" vertical="center"/>
    </xf>
    <xf numFmtId="9" fontId="0" fillId="2" borderId="28" xfId="2" applyFont="1" applyFill="1" applyBorder="1" applyAlignment="1">
      <alignment horizontal="center" vertical="center"/>
    </xf>
    <xf numFmtId="0" fontId="0" fillId="2" borderId="29" xfId="0" applyFill="1" applyBorder="1" applyAlignment="1">
      <alignment horizontal="center" vertical="center"/>
    </xf>
    <xf numFmtId="9" fontId="0" fillId="2" borderId="27" xfId="2" applyFont="1" applyFill="1" applyBorder="1" applyAlignment="1">
      <alignment horizontal="center" vertical="center"/>
    </xf>
    <xf numFmtId="9" fontId="0" fillId="2" borderId="27" xfId="0" applyNumberFormat="1" applyFill="1" applyBorder="1" applyAlignment="1">
      <alignment horizontal="center" vertical="center"/>
    </xf>
    <xf numFmtId="0" fontId="3" fillId="2" borderId="30" xfId="0" applyFont="1" applyFill="1" applyBorder="1" applyAlignment="1">
      <alignment horizontal="center" vertical="center" wrapText="1"/>
    </xf>
    <xf numFmtId="1" fontId="0" fillId="2" borderId="31" xfId="0" applyNumberFormat="1" applyFill="1" applyBorder="1" applyAlignment="1">
      <alignment horizontal="center" vertical="center" wrapText="1"/>
    </xf>
    <xf numFmtId="0" fontId="3" fillId="2" borderId="14" xfId="0" applyFont="1" applyFill="1" applyBorder="1" applyAlignment="1">
      <alignment horizontal="center" vertical="center"/>
    </xf>
    <xf numFmtId="0" fontId="0" fillId="2" borderId="14" xfId="0"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1" fontId="0" fillId="2" borderId="14" xfId="0" applyNumberFormat="1" applyFill="1" applyBorder="1" applyAlignment="1">
      <alignment horizontal="center" vertical="center" wrapText="1"/>
    </xf>
    <xf numFmtId="1" fontId="0" fillId="2" borderId="15" xfId="0" applyNumberFormat="1" applyFill="1" applyBorder="1" applyAlignment="1">
      <alignment horizontal="center" vertical="center" wrapText="1"/>
    </xf>
    <xf numFmtId="10" fontId="0" fillId="2" borderId="14" xfId="2" applyNumberFormat="1" applyFont="1" applyFill="1" applyBorder="1" applyAlignment="1">
      <alignment horizontal="center" vertical="center" wrapText="1"/>
    </xf>
    <xf numFmtId="10" fontId="0" fillId="2" borderId="0" xfId="2" applyNumberFormat="1" applyFont="1" applyFill="1" applyAlignment="1">
      <alignment horizontal="center" vertical="center" wrapText="1"/>
    </xf>
    <xf numFmtId="10" fontId="0" fillId="2" borderId="15" xfId="2" applyNumberFormat="1" applyFont="1" applyFill="1" applyBorder="1" applyAlignment="1">
      <alignment horizontal="center" vertical="center" wrapText="1"/>
    </xf>
    <xf numFmtId="1" fontId="0" fillId="2" borderId="0" xfId="0" applyNumberFormat="1" applyFill="1" applyAlignment="1">
      <alignment horizontal="center" vertical="center" wrapText="1"/>
    </xf>
    <xf numFmtId="0" fontId="0" fillId="0" borderId="6" xfId="0" applyBorder="1"/>
    <xf numFmtId="0" fontId="0" fillId="0" borderId="5" xfId="0" applyBorder="1"/>
    <xf numFmtId="0" fontId="0" fillId="0" borderId="4" xfId="0" applyBorder="1"/>
    <xf numFmtId="0" fontId="0" fillId="0" borderId="3" xfId="0" applyBorder="1"/>
    <xf numFmtId="0" fontId="0" fillId="0" borderId="2" xfId="0" applyBorder="1"/>
    <xf numFmtId="164" fontId="6" fillId="4" borderId="33" xfId="1" applyFont="1" applyFill="1" applyBorder="1" applyAlignment="1">
      <alignment vertical="center" wrapText="1"/>
    </xf>
    <xf numFmtId="164" fontId="6" fillId="4" borderId="32" xfId="1" applyFont="1" applyFill="1" applyBorder="1" applyAlignment="1">
      <alignment vertical="center" wrapText="1"/>
    </xf>
    <xf numFmtId="0" fontId="9" fillId="9" borderId="0" xfId="0" applyFont="1" applyFill="1" applyAlignment="1">
      <alignment vertical="center" wrapText="1"/>
    </xf>
    <xf numFmtId="0" fontId="10" fillId="9" borderId="0" xfId="0" applyFont="1" applyFill="1" applyAlignment="1">
      <alignment vertical="center" wrapText="1"/>
    </xf>
    <xf numFmtId="0" fontId="11" fillId="9" borderId="0" xfId="0" applyFont="1" applyFill="1" applyAlignment="1">
      <alignment vertical="center"/>
    </xf>
    <xf numFmtId="0" fontId="11" fillId="9" borderId="1" xfId="0" applyFont="1" applyFill="1" applyBorder="1" applyAlignment="1">
      <alignment vertical="center" wrapText="1"/>
    </xf>
    <xf numFmtId="0" fontId="0" fillId="11" borderId="1" xfId="0" applyFill="1" applyBorder="1"/>
    <xf numFmtId="0" fontId="0" fillId="0" borderId="22" xfId="0" applyBorder="1"/>
    <xf numFmtId="0" fontId="0" fillId="0" borderId="19" xfId="0" applyFill="1" applyBorder="1"/>
    <xf numFmtId="0" fontId="11" fillId="9" borderId="11" xfId="0" applyFont="1" applyFill="1" applyBorder="1" applyAlignment="1">
      <alignment vertical="center" wrapText="1"/>
    </xf>
    <xf numFmtId="0" fontId="0" fillId="11" borderId="11" xfId="0" applyFill="1" applyBorder="1"/>
    <xf numFmtId="0" fontId="5" fillId="5" borderId="9" xfId="0" applyFont="1" applyFill="1" applyBorder="1" applyAlignment="1">
      <alignment wrapText="1"/>
    </xf>
    <xf numFmtId="0" fontId="5" fillId="5" borderId="8" xfId="0" applyFont="1" applyFill="1" applyBorder="1" applyAlignment="1">
      <alignment wrapText="1"/>
    </xf>
    <xf numFmtId="0" fontId="5" fillId="5" borderId="7" xfId="0" applyFont="1" applyFill="1" applyBorder="1" applyAlignment="1">
      <alignment wrapText="1"/>
    </xf>
    <xf numFmtId="0" fontId="0" fillId="0" borderId="35" xfId="0" applyBorder="1"/>
    <xf numFmtId="0" fontId="11" fillId="9" borderId="3" xfId="0" applyFont="1" applyFill="1" applyBorder="1" applyAlignment="1">
      <alignment vertical="center" wrapText="1"/>
    </xf>
    <xf numFmtId="0" fontId="0" fillId="11" borderId="3" xfId="0" applyFill="1" applyBorder="1"/>
    <xf numFmtId="0" fontId="3" fillId="0" borderId="6" xfId="0" applyFont="1" applyBorder="1"/>
    <xf numFmtId="0" fontId="3" fillId="0" borderId="6" xfId="0" applyFont="1" applyFill="1" applyBorder="1"/>
    <xf numFmtId="0" fontId="3" fillId="0" borderId="4" xfId="0" applyFont="1" applyBorder="1"/>
    <xf numFmtId="0" fontId="0" fillId="2" borderId="1" xfId="0" applyFill="1" applyBorder="1"/>
    <xf numFmtId="164" fontId="12" fillId="4" borderId="33" xfId="1" applyFont="1" applyFill="1" applyBorder="1" applyAlignment="1">
      <alignment vertical="center" wrapText="1"/>
    </xf>
    <xf numFmtId="0" fontId="0" fillId="12" borderId="27" xfId="0" applyFill="1" applyBorder="1" applyAlignment="1">
      <alignment horizontal="center" vertical="center" wrapText="1"/>
    </xf>
    <xf numFmtId="165" fontId="6" fillId="4" borderId="33" xfId="1" applyNumberFormat="1" applyFont="1" applyFill="1" applyBorder="1" applyAlignment="1">
      <alignment vertical="center" wrapText="1"/>
    </xf>
    <xf numFmtId="0" fontId="0" fillId="0" borderId="1" xfId="0" applyBorder="1" applyAlignment="1">
      <alignment horizontal="left" vertical="center"/>
    </xf>
    <xf numFmtId="0" fontId="0" fillId="0" borderId="5" xfId="0" applyBorder="1" applyAlignment="1">
      <alignment horizontal="left" vertical="center"/>
    </xf>
    <xf numFmtId="0" fontId="10" fillId="9" borderId="0" xfId="0" applyFont="1" applyFill="1" applyAlignment="1">
      <alignment vertical="center" wrapText="1"/>
    </xf>
    <xf numFmtId="164" fontId="6" fillId="4" borderId="1" xfId="1" applyFont="1" applyFill="1" applyBorder="1" applyAlignment="1">
      <alignment vertical="center" wrapText="1"/>
    </xf>
    <xf numFmtId="164" fontId="6" fillId="4" borderId="9" xfId="1" applyFont="1" applyFill="1" applyBorder="1" applyAlignment="1">
      <alignment vertical="center" wrapText="1"/>
    </xf>
    <xf numFmtId="164" fontId="0" fillId="0" borderId="1" xfId="1" applyFont="1" applyBorder="1"/>
    <xf numFmtId="166" fontId="0" fillId="0" borderId="1" xfId="0" applyNumberFormat="1" applyBorder="1"/>
    <xf numFmtId="9" fontId="0" fillId="0" borderId="2" xfId="2" applyFont="1" applyBorder="1"/>
    <xf numFmtId="164" fontId="6" fillId="4" borderId="8" xfId="1" applyFont="1" applyFill="1" applyBorder="1" applyAlignment="1">
      <alignment vertical="center" wrapText="1"/>
    </xf>
    <xf numFmtId="164" fontId="6" fillId="4" borderId="7" xfId="1" applyFont="1" applyFill="1" applyBorder="1" applyAlignment="1">
      <alignment vertical="center" wrapText="1"/>
    </xf>
    <xf numFmtId="0" fontId="0" fillId="0" borderId="1" xfId="0" applyBorder="1" applyAlignment="1">
      <alignment horizontal="left" vertical="center"/>
    </xf>
    <xf numFmtId="164" fontId="6" fillId="4" borderId="5" xfId="1" applyFont="1" applyFill="1" applyBorder="1" applyAlignment="1">
      <alignment horizontal="center" vertical="center" wrapText="1"/>
    </xf>
    <xf numFmtId="164" fontId="6" fillId="4" borderId="1" xfId="1" applyFont="1" applyFill="1" applyBorder="1" applyAlignment="1">
      <alignment horizontal="center" vertical="center" wrapText="1"/>
    </xf>
    <xf numFmtId="164" fontId="6" fillId="4" borderId="8" xfId="1" applyFont="1" applyFill="1" applyBorder="1" applyAlignment="1">
      <alignment horizontal="center" vertical="center" wrapText="1"/>
    </xf>
    <xf numFmtId="164" fontId="6" fillId="4" borderId="9" xfId="1" applyFont="1" applyFill="1" applyBorder="1" applyAlignment="1">
      <alignment horizontal="center" vertical="center" wrapText="1"/>
    </xf>
    <xf numFmtId="164" fontId="6" fillId="4" borderId="6" xfId="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5" fillId="5" borderId="6" xfId="0" applyFont="1" applyFill="1" applyBorder="1" applyAlignment="1">
      <alignment horizontal="center" vertical="center"/>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164" fontId="6" fillId="4" borderId="10" xfId="1" applyFont="1" applyFill="1" applyBorder="1" applyAlignment="1">
      <alignment horizontal="center" vertical="center" wrapText="1"/>
    </xf>
    <xf numFmtId="164" fontId="6" fillId="4" borderId="12" xfId="1" applyFont="1" applyFill="1" applyBorder="1" applyAlignment="1">
      <alignment horizontal="center" vertical="center" wrapText="1"/>
    </xf>
    <xf numFmtId="164" fontId="6" fillId="4" borderId="13" xfId="1" applyFont="1" applyFill="1" applyBorder="1" applyAlignment="1">
      <alignment horizontal="center" vertical="center" wrapText="1"/>
    </xf>
    <xf numFmtId="0" fontId="0" fillId="0" borderId="1"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6" borderId="25"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9" xfId="0" applyFont="1" applyFill="1" applyBorder="1" applyAlignment="1">
      <alignment horizontal="center" vertical="center" wrapText="1"/>
    </xf>
    <xf numFmtId="164" fontId="6" fillId="4" borderId="14" xfId="1" applyFont="1" applyFill="1" applyBorder="1" applyAlignment="1">
      <alignment horizontal="center" vertical="center" wrapText="1"/>
    </xf>
    <xf numFmtId="164" fontId="6" fillId="4" borderId="0" xfId="1" applyFont="1" applyFill="1" applyBorder="1" applyAlignment="1">
      <alignment horizontal="center" vertical="center" wrapText="1"/>
    </xf>
    <xf numFmtId="164" fontId="6" fillId="4" borderId="15" xfId="1" applyFont="1" applyFill="1" applyBorder="1" applyAlignment="1">
      <alignment horizontal="center" vertical="center" wrapText="1"/>
    </xf>
    <xf numFmtId="164" fontId="6" fillId="4" borderId="33" xfId="1" applyFont="1" applyFill="1" applyBorder="1" applyAlignment="1">
      <alignment horizontal="center" vertical="center" wrapText="1"/>
    </xf>
    <xf numFmtId="164" fontId="6" fillId="4" borderId="32" xfId="1" applyFont="1" applyFill="1" applyBorder="1" applyAlignment="1">
      <alignment horizontal="center" vertical="center" wrapText="1"/>
    </xf>
    <xf numFmtId="164" fontId="6" fillId="4" borderId="34" xfId="1" applyFont="1" applyFill="1" applyBorder="1" applyAlignment="1">
      <alignment horizontal="center" vertic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164" fontId="6" fillId="4" borderId="4" xfId="1" applyFont="1" applyFill="1" applyBorder="1" applyAlignment="1">
      <alignment horizontal="center" vertical="center" wrapText="1"/>
    </xf>
    <xf numFmtId="164" fontId="6" fillId="4" borderId="3" xfId="1" applyFont="1" applyFill="1" applyBorder="1" applyAlignment="1">
      <alignment horizontal="center" vertical="center" wrapText="1"/>
    </xf>
    <xf numFmtId="0" fontId="0" fillId="0" borderId="8" xfId="0" applyBorder="1" applyAlignment="1">
      <alignment horizontal="center" wrapText="1"/>
    </xf>
    <xf numFmtId="0" fontId="0" fillId="0" borderId="7" xfId="0" applyBorder="1" applyAlignment="1">
      <alignment horizontal="center" wrapText="1"/>
    </xf>
    <xf numFmtId="0" fontId="9" fillId="9" borderId="0" xfId="0" applyFont="1" applyFill="1" applyAlignment="1">
      <alignment vertical="center" wrapText="1"/>
    </xf>
    <xf numFmtId="0" fontId="9" fillId="9" borderId="0" xfId="0" applyFont="1" applyFill="1" applyAlignment="1">
      <alignment vertical="center"/>
    </xf>
    <xf numFmtId="0" fontId="10" fillId="9" borderId="0" xfId="0" applyFont="1" applyFill="1" applyAlignment="1">
      <alignment vertical="center" wrapText="1"/>
    </xf>
    <xf numFmtId="0" fontId="0" fillId="0" borderId="0" xfId="0" applyAlignment="1">
      <alignment vertical="center" wrapText="1"/>
    </xf>
    <xf numFmtId="0" fontId="9" fillId="10" borderId="23" xfId="0" applyFont="1" applyFill="1" applyBorder="1" applyAlignment="1">
      <alignment horizontal="center" vertical="center" wrapText="1"/>
    </xf>
    <xf numFmtId="0" fontId="0" fillId="0" borderId="28" xfId="0" applyBorder="1" applyAlignment="1">
      <alignment horizontal="center"/>
    </xf>
    <xf numFmtId="0" fontId="0" fillId="0" borderId="29"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64" fontId="6" fillId="4" borderId="22" xfId="1" applyFont="1" applyFill="1" applyBorder="1" applyAlignment="1">
      <alignment horizontal="center" vertical="center" wrapText="1"/>
    </xf>
    <xf numFmtId="164" fontId="6" fillId="4" borderId="19" xfId="1" applyFont="1" applyFill="1" applyBorder="1" applyAlignment="1">
      <alignment horizontal="center" vertical="center" wrapText="1"/>
    </xf>
    <xf numFmtId="164" fontId="6" fillId="4" borderId="20" xfId="1" applyFont="1" applyFill="1" applyBorder="1" applyAlignment="1">
      <alignment horizontal="center" vertical="center" wrapText="1"/>
    </xf>
    <xf numFmtId="164" fontId="6" fillId="4" borderId="24" xfId="1" applyFont="1" applyFill="1" applyBorder="1" applyAlignment="1">
      <alignment horizontal="center" vertical="center" wrapText="1"/>
    </xf>
    <xf numFmtId="164" fontId="6" fillId="4" borderId="17" xfId="1" applyFont="1" applyFill="1" applyBorder="1" applyAlignment="1">
      <alignment horizontal="center" vertical="center" wrapText="1"/>
    </xf>
    <xf numFmtId="164" fontId="6" fillId="4" borderId="18" xfId="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8000"/>
      <color rgb="FFCCFF66"/>
      <color rgb="FF2EC0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Analysis of Information'!$C$55:$C$56</c:f>
              <c:strCache>
                <c:ptCount val="2"/>
                <c:pt idx="0">
                  <c:v> What is the productive area (m2) allocated for the activity? </c:v>
                </c:pt>
              </c:strCache>
            </c:strRef>
          </c:tx>
          <c:spPr>
            <a:solidFill>
              <a:schemeClr val="accent1"/>
            </a:solidFill>
            <a:ln>
              <a:noFill/>
            </a:ln>
            <a:effectLst/>
          </c:spPr>
          <c:invertIfNegative val="0"/>
          <c:cat>
            <c:strRef>
              <c:f>'6. Analysis of Information'!$B$57:$B$71</c:f>
              <c:strCache>
                <c:ptCount val="15"/>
                <c:pt idx="0">
                  <c:v>Answer 1</c:v>
                </c:pt>
                <c:pt idx="1">
                  <c:v>Answer 2</c:v>
                </c:pt>
                <c:pt idx="2">
                  <c:v>Answer 3</c:v>
                </c:pt>
                <c:pt idx="3">
                  <c:v>Answer 4</c:v>
                </c:pt>
                <c:pt idx="4">
                  <c:v>Answer 5</c:v>
                </c:pt>
                <c:pt idx="5">
                  <c:v>Answer 6</c:v>
                </c:pt>
                <c:pt idx="6">
                  <c:v>Answer 7</c:v>
                </c:pt>
                <c:pt idx="7">
                  <c:v>Answer 8</c:v>
                </c:pt>
                <c:pt idx="8">
                  <c:v>Answer 9</c:v>
                </c:pt>
                <c:pt idx="9">
                  <c:v>Answer 10</c:v>
                </c:pt>
                <c:pt idx="10">
                  <c:v>Answer 11</c:v>
                </c:pt>
                <c:pt idx="11">
                  <c:v>Answer 12</c:v>
                </c:pt>
                <c:pt idx="12">
                  <c:v>Answer 13</c:v>
                </c:pt>
                <c:pt idx="13">
                  <c:v>Answer 14</c:v>
                </c:pt>
                <c:pt idx="14">
                  <c:v>Answer 15</c:v>
                </c:pt>
              </c:strCache>
            </c:strRef>
          </c:cat>
          <c:val>
            <c:numRef>
              <c:f>'6. Analysis of Information'!$C$57:$C$71</c:f>
              <c:numCache>
                <c:formatCode>_-* #,##0.00_-;\-* #,##0.00_-;_-* "-"??_-;_-@_-</c:formatCode>
                <c:ptCount val="15"/>
                <c:pt idx="0">
                  <c:v>1600</c:v>
                </c:pt>
                <c:pt idx="1">
                  <c:v>1000</c:v>
                </c:pt>
                <c:pt idx="2">
                  <c:v>5000</c:v>
                </c:pt>
                <c:pt idx="3">
                  <c:v>25000</c:v>
                </c:pt>
                <c:pt idx="4">
                  <c:v>20000</c:v>
                </c:pt>
                <c:pt idx="5">
                  <c:v>15000</c:v>
                </c:pt>
                <c:pt idx="6">
                  <c:v>6000</c:v>
                </c:pt>
                <c:pt idx="7">
                  <c:v>7000</c:v>
                </c:pt>
                <c:pt idx="8">
                  <c:v>4500</c:v>
                </c:pt>
                <c:pt idx="9">
                  <c:v>2000</c:v>
                </c:pt>
                <c:pt idx="10">
                  <c:v>1500</c:v>
                </c:pt>
                <c:pt idx="11">
                  <c:v>8400</c:v>
                </c:pt>
                <c:pt idx="12">
                  <c:v>3250</c:v>
                </c:pt>
                <c:pt idx="13">
                  <c:v>2000</c:v>
                </c:pt>
                <c:pt idx="14">
                  <c:v>5000</c:v>
                </c:pt>
              </c:numCache>
            </c:numRef>
          </c:val>
          <c:extLst>
            <c:ext xmlns:c16="http://schemas.microsoft.com/office/drawing/2014/chart" uri="{C3380CC4-5D6E-409C-BE32-E72D297353CC}">
              <c16:uniqueId val="{00000000-2AD9-4E76-A244-685F5B8E387F}"/>
            </c:ext>
          </c:extLst>
        </c:ser>
        <c:dLbls>
          <c:showLegendKey val="0"/>
          <c:showVal val="0"/>
          <c:showCatName val="0"/>
          <c:showSerName val="0"/>
          <c:showPercent val="0"/>
          <c:showBubbleSize val="0"/>
        </c:dLbls>
        <c:gapWidth val="219"/>
        <c:overlap val="-27"/>
        <c:axId val="556583344"/>
        <c:axId val="556583672"/>
      </c:barChart>
      <c:catAx>
        <c:axId val="55658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583672"/>
        <c:crosses val="autoZero"/>
        <c:auto val="1"/>
        <c:lblAlgn val="ctr"/>
        <c:lblOffset val="100"/>
        <c:noMultiLvlLbl val="0"/>
      </c:catAx>
      <c:valAx>
        <c:axId val="556583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Área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583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xdr:colOff>
      <xdr:row>19</xdr:row>
      <xdr:rowOff>11907</xdr:rowOff>
    </xdr:from>
    <xdr:to>
      <xdr:col>13</xdr:col>
      <xdr:colOff>485774</xdr:colOff>
      <xdr:row>40</xdr:row>
      <xdr:rowOff>9525</xdr:rowOff>
    </xdr:to>
    <xdr:sp macro="" textlink="">
      <xdr:nvSpPr>
        <xdr:cNvPr id="2" name="Rectángulo: esquinas redondeadas 1">
          <a:extLst>
            <a:ext uri="{FF2B5EF4-FFF2-40B4-BE49-F238E27FC236}">
              <a16:creationId xmlns:a16="http://schemas.microsoft.com/office/drawing/2014/main" id="{5102937C-FDFD-457E-89F4-9267482B6A91}"/>
            </a:ext>
          </a:extLst>
        </xdr:cNvPr>
        <xdr:cNvSpPr/>
      </xdr:nvSpPr>
      <xdr:spPr>
        <a:xfrm>
          <a:off x="785812" y="3631407"/>
          <a:ext cx="9605962" cy="3998118"/>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800"/>
            <a:t>Module 1: Knowing the market. The objective of this tool is to complement Module 1 and guide the user so that they can understand and carry out a market survey in a practical way through the different matrices that compile key aspects of this process. Each matrix has its respective instructions on its use.</a:t>
          </a:r>
          <a:endParaRPr lang="es-US" sz="1800" b="0">
            <a:solidFill>
              <a:schemeClr val="lt1"/>
            </a:solidFill>
            <a:effectLst/>
            <a:latin typeface="+mn-lt"/>
            <a:ea typeface="+mn-ea"/>
            <a:cs typeface="+mn-cs"/>
          </a:endParaRPr>
        </a:p>
      </xdr:txBody>
    </xdr:sp>
    <xdr:clientData/>
  </xdr:twoCellAnchor>
  <xdr:twoCellAnchor>
    <xdr:from>
      <xdr:col>1</xdr:col>
      <xdr:colOff>21430</xdr:colOff>
      <xdr:row>7</xdr:row>
      <xdr:rowOff>102394</xdr:rowOff>
    </xdr:from>
    <xdr:to>
      <xdr:col>13</xdr:col>
      <xdr:colOff>483392</xdr:colOff>
      <xdr:row>17</xdr:row>
      <xdr:rowOff>147637</xdr:rowOff>
    </xdr:to>
    <xdr:sp macro="" textlink="">
      <xdr:nvSpPr>
        <xdr:cNvPr id="3" name="Rectángulo: esquinas redondeadas 2">
          <a:extLst>
            <a:ext uri="{FF2B5EF4-FFF2-40B4-BE49-F238E27FC236}">
              <a16:creationId xmlns:a16="http://schemas.microsoft.com/office/drawing/2014/main" id="{0BA4F23C-85D9-42B8-881C-C174F107D362}"/>
            </a:ext>
          </a:extLst>
        </xdr:cNvPr>
        <xdr:cNvSpPr/>
      </xdr:nvSpPr>
      <xdr:spPr>
        <a:xfrm>
          <a:off x="783430" y="1435894"/>
          <a:ext cx="9605962" cy="19502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800"/>
            <a:t>Consultancy: </a:t>
          </a:r>
        </a:p>
        <a:p>
          <a:pPr marL="0" indent="0" algn="ctr"/>
          <a:endParaRPr lang="en-US" sz="1800"/>
        </a:p>
        <a:p>
          <a:pPr marL="0" indent="0" algn="ctr"/>
          <a:r>
            <a:rPr lang="en-US" sz="1800"/>
            <a:t>"Guide to profitably manage the coffee seed and nursery business and train the people involved in the development of entrepreneurial skills"</a:t>
          </a:r>
          <a:endParaRPr lang="es-US" sz="1800" b="0">
            <a:solidFill>
              <a:schemeClr val="lt1"/>
            </a:solidFill>
            <a:effectLst/>
            <a:latin typeface="+mn-lt"/>
            <a:ea typeface="+mn-ea"/>
            <a:cs typeface="+mn-cs"/>
          </a:endParaRPr>
        </a:p>
      </xdr:txBody>
    </xdr:sp>
    <xdr:clientData/>
  </xdr:twoCellAnchor>
  <xdr:twoCellAnchor editAs="oneCell">
    <xdr:from>
      <xdr:col>8</xdr:col>
      <xdr:colOff>573882</xdr:colOff>
      <xdr:row>1</xdr:row>
      <xdr:rowOff>29925</xdr:rowOff>
    </xdr:from>
    <xdr:to>
      <xdr:col>13</xdr:col>
      <xdr:colOff>628652</xdr:colOff>
      <xdr:row>6</xdr:row>
      <xdr:rowOff>57466</xdr:rowOff>
    </xdr:to>
    <xdr:pic>
      <xdr:nvPicPr>
        <xdr:cNvPr id="4" name="Imagen 3">
          <a:extLst>
            <a:ext uri="{FF2B5EF4-FFF2-40B4-BE49-F238E27FC236}">
              <a16:creationId xmlns:a16="http://schemas.microsoft.com/office/drawing/2014/main" id="{7D108E60-B235-47FD-9070-E79B2202B0E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6669882" y="220425"/>
          <a:ext cx="3864770" cy="980041"/>
        </a:xfrm>
        <a:prstGeom prst="rect">
          <a:avLst/>
        </a:prstGeom>
        <a:noFill/>
        <a:ln>
          <a:noFill/>
        </a:ln>
      </xdr:spPr>
    </xdr:pic>
    <xdr:clientData/>
  </xdr:twoCellAnchor>
  <xdr:twoCellAnchor editAs="oneCell">
    <xdr:from>
      <xdr:col>4</xdr:col>
      <xdr:colOff>459582</xdr:colOff>
      <xdr:row>1</xdr:row>
      <xdr:rowOff>25133</xdr:rowOff>
    </xdr:from>
    <xdr:to>
      <xdr:col>8</xdr:col>
      <xdr:colOff>400037</xdr:colOff>
      <xdr:row>5</xdr:row>
      <xdr:rowOff>157420</xdr:rowOff>
    </xdr:to>
    <xdr:pic>
      <xdr:nvPicPr>
        <xdr:cNvPr id="5" name="Imagen 4">
          <a:extLst>
            <a:ext uri="{FF2B5EF4-FFF2-40B4-BE49-F238E27FC236}">
              <a16:creationId xmlns:a16="http://schemas.microsoft.com/office/drawing/2014/main" id="{6FFE6481-3064-46F8-9F2F-5BA259DBE29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507582" y="215633"/>
          <a:ext cx="2988455" cy="894287"/>
        </a:xfrm>
        <a:prstGeom prst="rect">
          <a:avLst/>
        </a:prstGeom>
        <a:noFill/>
        <a:ln>
          <a:noFill/>
        </a:ln>
      </xdr:spPr>
    </xdr:pic>
    <xdr:clientData/>
  </xdr:twoCellAnchor>
  <xdr:twoCellAnchor editAs="oneCell">
    <xdr:from>
      <xdr:col>1</xdr:col>
      <xdr:colOff>0</xdr:colOff>
      <xdr:row>1</xdr:row>
      <xdr:rowOff>0</xdr:rowOff>
    </xdr:from>
    <xdr:to>
      <xdr:col>4</xdr:col>
      <xdr:colOff>95777</xdr:colOff>
      <xdr:row>6</xdr:row>
      <xdr:rowOff>64293</xdr:rowOff>
    </xdr:to>
    <xdr:pic>
      <xdr:nvPicPr>
        <xdr:cNvPr id="6" name="Imagen 5">
          <a:extLst>
            <a:ext uri="{FF2B5EF4-FFF2-40B4-BE49-F238E27FC236}">
              <a16:creationId xmlns:a16="http://schemas.microsoft.com/office/drawing/2014/main" id="{2694F099-E163-479F-B15B-4CBFF8D351F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0" y="190500"/>
          <a:ext cx="2381777" cy="10167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24</xdr:row>
      <xdr:rowOff>9525</xdr:rowOff>
    </xdr:from>
    <xdr:to>
      <xdr:col>5</xdr:col>
      <xdr:colOff>933450</xdr:colOff>
      <xdr:row>27</xdr:row>
      <xdr:rowOff>142875</xdr:rowOff>
    </xdr:to>
    <xdr:sp macro="" textlink="">
      <xdr:nvSpPr>
        <xdr:cNvPr id="3" name="Flecha: curvada hacia la izquierda 2">
          <a:extLst>
            <a:ext uri="{FF2B5EF4-FFF2-40B4-BE49-F238E27FC236}">
              <a16:creationId xmlns:a16="http://schemas.microsoft.com/office/drawing/2014/main" id="{38585A0A-E1B6-4AE4-A5C3-E4F83BB84B12}"/>
            </a:ext>
          </a:extLst>
        </xdr:cNvPr>
        <xdr:cNvSpPr/>
      </xdr:nvSpPr>
      <xdr:spPr>
        <a:xfrm>
          <a:off x="11887200" y="1352550"/>
          <a:ext cx="847725" cy="857250"/>
        </a:xfrm>
        <a:prstGeom prst="curvedLeftArrow">
          <a:avLst/>
        </a:prstGeom>
        <a:solidFill>
          <a:srgbClr val="008000"/>
        </a:solidFill>
        <a:ln>
          <a:noFill/>
        </a:ln>
        <a:effectLst>
          <a:outerShdw blurRad="50800" dist="38100" dir="8100000" algn="tr" rotWithShape="0">
            <a:prstClr val="black">
              <a:alpha val="40000"/>
            </a:prstClr>
          </a:outerShdw>
        </a:effectLst>
        <a:scene3d>
          <a:camera prst="perspectiveRelaxedModerately"/>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tx1"/>
            </a:solidFill>
          </a:endParaRPr>
        </a:p>
      </xdr:txBody>
    </xdr:sp>
    <xdr:clientData/>
  </xdr:twoCellAnchor>
  <xdr:twoCellAnchor editAs="oneCell">
    <xdr:from>
      <xdr:col>4</xdr:col>
      <xdr:colOff>399467</xdr:colOff>
      <xdr:row>0</xdr:row>
      <xdr:rowOff>114300</xdr:rowOff>
    </xdr:from>
    <xdr:to>
      <xdr:col>5</xdr:col>
      <xdr:colOff>66676</xdr:colOff>
      <xdr:row>3</xdr:row>
      <xdr:rowOff>139547</xdr:rowOff>
    </xdr:to>
    <xdr:pic>
      <xdr:nvPicPr>
        <xdr:cNvPr id="4" name="Imagen 3">
          <a:extLst>
            <a:ext uri="{FF2B5EF4-FFF2-40B4-BE49-F238E27FC236}">
              <a16:creationId xmlns:a16="http://schemas.microsoft.com/office/drawing/2014/main" id="{FC447975-821B-4DE6-9AC7-D7378BD1915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9514892" y="114300"/>
          <a:ext cx="2353259" cy="596747"/>
        </a:xfrm>
        <a:prstGeom prst="rect">
          <a:avLst/>
        </a:prstGeom>
        <a:noFill/>
        <a:ln>
          <a:noFill/>
        </a:ln>
      </xdr:spPr>
    </xdr:pic>
    <xdr:clientData/>
  </xdr:twoCellAnchor>
  <xdr:twoCellAnchor editAs="oneCell">
    <xdr:from>
      <xdr:col>2</xdr:col>
      <xdr:colOff>1161643</xdr:colOff>
      <xdr:row>0</xdr:row>
      <xdr:rowOff>133350</xdr:rowOff>
    </xdr:from>
    <xdr:to>
      <xdr:col>3</xdr:col>
      <xdr:colOff>295262</xdr:colOff>
      <xdr:row>3</xdr:row>
      <xdr:rowOff>106381</xdr:rowOff>
    </xdr:to>
    <xdr:pic>
      <xdr:nvPicPr>
        <xdr:cNvPr id="5" name="Imagen 4">
          <a:extLst>
            <a:ext uri="{FF2B5EF4-FFF2-40B4-BE49-F238E27FC236}">
              <a16:creationId xmlns:a16="http://schemas.microsoft.com/office/drawing/2014/main" id="{A5E33203-EB25-4E9F-B01C-8CC0890FC89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5076418" y="133350"/>
          <a:ext cx="1819669" cy="544531"/>
        </a:xfrm>
        <a:prstGeom prst="rect">
          <a:avLst/>
        </a:prstGeom>
        <a:noFill/>
        <a:ln>
          <a:noFill/>
        </a:ln>
      </xdr:spPr>
    </xdr:pic>
    <xdr:clientData/>
  </xdr:twoCellAnchor>
  <xdr:twoCellAnchor editAs="oneCell">
    <xdr:from>
      <xdr:col>1</xdr:col>
      <xdr:colOff>131414</xdr:colOff>
      <xdr:row>0</xdr:row>
      <xdr:rowOff>123825</xdr:rowOff>
    </xdr:from>
    <xdr:to>
      <xdr:col>1</xdr:col>
      <xdr:colOff>1581677</xdr:colOff>
      <xdr:row>3</xdr:row>
      <xdr:rowOff>171450</xdr:rowOff>
    </xdr:to>
    <xdr:pic>
      <xdr:nvPicPr>
        <xdr:cNvPr id="6" name="Imagen 5">
          <a:extLst>
            <a:ext uri="{FF2B5EF4-FFF2-40B4-BE49-F238E27FC236}">
              <a16:creationId xmlns:a16="http://schemas.microsoft.com/office/drawing/2014/main" id="{07A68806-3ADB-4B42-A129-9BB44AC9D70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3414" y="123825"/>
          <a:ext cx="1450263" cy="619125"/>
        </a:xfrm>
        <a:prstGeom prst="rect">
          <a:avLst/>
        </a:prstGeom>
        <a:noFill/>
        <a:ln>
          <a:noFill/>
        </a:ln>
      </xdr:spPr>
    </xdr:pic>
    <xdr:clientData/>
  </xdr:twoCellAnchor>
  <xdr:twoCellAnchor>
    <xdr:from>
      <xdr:col>0</xdr:col>
      <xdr:colOff>676274</xdr:colOff>
      <xdr:row>4</xdr:row>
      <xdr:rowOff>114301</xdr:rowOff>
    </xdr:from>
    <xdr:to>
      <xdr:col>5</xdr:col>
      <xdr:colOff>219074</xdr:colOff>
      <xdr:row>6</xdr:row>
      <xdr:rowOff>95251</xdr:rowOff>
    </xdr:to>
    <xdr:sp macro="" textlink="">
      <xdr:nvSpPr>
        <xdr:cNvPr id="7" name="Rectángulo: esquinas redondeadas 6">
          <a:extLst>
            <a:ext uri="{FF2B5EF4-FFF2-40B4-BE49-F238E27FC236}">
              <a16:creationId xmlns:a16="http://schemas.microsoft.com/office/drawing/2014/main" id="{BCC64BC8-3C82-482F-A4EC-5A53722FAD32}"/>
            </a:ext>
          </a:extLst>
        </xdr:cNvPr>
        <xdr:cNvSpPr/>
      </xdr:nvSpPr>
      <xdr:spPr>
        <a:xfrm>
          <a:off x="676274" y="876301"/>
          <a:ext cx="1304290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identify and select information</a:t>
          </a:r>
        </a:p>
      </xdr:txBody>
    </xdr:sp>
    <xdr:clientData/>
  </xdr:twoCellAnchor>
  <xdr:twoCellAnchor>
    <xdr:from>
      <xdr:col>0</xdr:col>
      <xdr:colOff>685799</xdr:colOff>
      <xdr:row>7</xdr:row>
      <xdr:rowOff>76200</xdr:rowOff>
    </xdr:from>
    <xdr:to>
      <xdr:col>5</xdr:col>
      <xdr:colOff>228599</xdr:colOff>
      <xdr:row>11</xdr:row>
      <xdr:rowOff>28575</xdr:rowOff>
    </xdr:to>
    <xdr:sp macro="" textlink="">
      <xdr:nvSpPr>
        <xdr:cNvPr id="8" name="Rectángulo: esquinas redondeadas 7">
          <a:extLst>
            <a:ext uri="{FF2B5EF4-FFF2-40B4-BE49-F238E27FC236}">
              <a16:creationId xmlns:a16="http://schemas.microsoft.com/office/drawing/2014/main" id="{968A2819-4DC4-4F22-AB49-8ABFD71F8090}"/>
            </a:ext>
          </a:extLst>
        </xdr:cNvPr>
        <xdr:cNvSpPr/>
      </xdr:nvSpPr>
      <xdr:spPr>
        <a:xfrm>
          <a:off x="685799" y="1276350"/>
          <a:ext cx="11344275" cy="71437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This tool covers the necessary points to carry out an adequate identification and selection of information as an analysis prior to the market survey.</a:t>
          </a:r>
        </a:p>
      </xdr:txBody>
    </xdr:sp>
    <xdr:clientData/>
  </xdr:twoCellAnchor>
  <xdr:twoCellAnchor>
    <xdr:from>
      <xdr:col>0</xdr:col>
      <xdr:colOff>704849</xdr:colOff>
      <xdr:row>11</xdr:row>
      <xdr:rowOff>133350</xdr:rowOff>
    </xdr:from>
    <xdr:to>
      <xdr:col>5</xdr:col>
      <xdr:colOff>247649</xdr:colOff>
      <xdr:row>15</xdr:row>
      <xdr:rowOff>85725</xdr:rowOff>
    </xdr:to>
    <xdr:sp macro="" textlink="">
      <xdr:nvSpPr>
        <xdr:cNvPr id="9" name="Rectángulo: esquinas redondeadas 8">
          <a:extLst>
            <a:ext uri="{FF2B5EF4-FFF2-40B4-BE49-F238E27FC236}">
              <a16:creationId xmlns:a16="http://schemas.microsoft.com/office/drawing/2014/main" id="{EEAC2CFC-C7CC-4DE3-9541-90301D79481C}"/>
            </a:ext>
          </a:extLst>
        </xdr:cNvPr>
        <xdr:cNvSpPr/>
      </xdr:nvSpPr>
      <xdr:spPr>
        <a:xfrm>
          <a:off x="704849" y="2095500"/>
          <a:ext cx="11344275" cy="71437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Instructions for use: To use this tool, the only thing the user needs is to fill in the information in the boxes, in some cases there are drop-down lists that allow selecting an answer, in other cases it is necessary to complete the information with what is request.</a:t>
          </a:r>
        </a:p>
      </xdr:txBody>
    </xdr:sp>
    <xdr:clientData/>
  </xdr:twoCellAnchor>
  <xdr:twoCellAnchor>
    <xdr:from>
      <xdr:col>0</xdr:col>
      <xdr:colOff>676274</xdr:colOff>
      <xdr:row>16</xdr:row>
      <xdr:rowOff>9525</xdr:rowOff>
    </xdr:from>
    <xdr:to>
      <xdr:col>5</xdr:col>
      <xdr:colOff>219074</xdr:colOff>
      <xdr:row>20</xdr:row>
      <xdr:rowOff>114300</xdr:rowOff>
    </xdr:to>
    <xdr:sp macro="" textlink="">
      <xdr:nvSpPr>
        <xdr:cNvPr id="10" name="Rectángulo: esquinas redondeadas 9">
          <a:extLst>
            <a:ext uri="{FF2B5EF4-FFF2-40B4-BE49-F238E27FC236}">
              <a16:creationId xmlns:a16="http://schemas.microsoft.com/office/drawing/2014/main" id="{D2F2BB14-297A-4B43-926A-E780B0DCE6F7}"/>
            </a:ext>
          </a:extLst>
        </xdr:cNvPr>
        <xdr:cNvSpPr/>
      </xdr:nvSpPr>
      <xdr:spPr>
        <a:xfrm>
          <a:off x="676274" y="2924175"/>
          <a:ext cx="11344275" cy="86677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Aspects to consider:</a:t>
          </a:r>
        </a:p>
        <a:p>
          <a:pPr marL="0" indent="0" algn="ctr"/>
          <a:r>
            <a:rPr lang="es-US" sz="1400" b="0" baseline="0">
              <a:solidFill>
                <a:schemeClr val="lt1"/>
              </a:solidFill>
              <a:effectLst/>
              <a:latin typeface="+mn-lt"/>
              <a:ea typeface="+mn-ea"/>
              <a:cs typeface="+mn-cs"/>
            </a:rPr>
            <a:t>For the column called "Meets the selection criteria," reference is made to whether the information available comes from a reliable source and if it has a period of between 1 and 5 years of elaboration (maximum).</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657225</xdr:colOff>
      <xdr:row>7</xdr:row>
      <xdr:rowOff>114300</xdr:rowOff>
    </xdr:from>
    <xdr:ext cx="2590800" cy="1400175"/>
    <xdr:pic>
      <xdr:nvPicPr>
        <xdr:cNvPr id="2" name="Imagen 1" descr="Resultado de imagen para calculo de muestra estadistica formula">
          <a:extLst>
            <a:ext uri="{FF2B5EF4-FFF2-40B4-BE49-F238E27FC236}">
              <a16:creationId xmlns:a16="http://schemas.microsoft.com/office/drawing/2014/main" id="{6C896ABF-EB38-441F-8C64-C624CA09A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2228850"/>
          <a:ext cx="2590800" cy="1400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742950</xdr:colOff>
      <xdr:row>9</xdr:row>
      <xdr:rowOff>71438</xdr:rowOff>
    </xdr:from>
    <xdr:to>
      <xdr:col>4</xdr:col>
      <xdr:colOff>657225</xdr:colOff>
      <xdr:row>9</xdr:row>
      <xdr:rowOff>123825</xdr:rowOff>
    </xdr:to>
    <xdr:cxnSp macro="">
      <xdr:nvCxnSpPr>
        <xdr:cNvPr id="3" name="Conector recto de flecha 2">
          <a:extLst>
            <a:ext uri="{FF2B5EF4-FFF2-40B4-BE49-F238E27FC236}">
              <a16:creationId xmlns:a16="http://schemas.microsoft.com/office/drawing/2014/main" id="{7416BC48-A3B4-4BD9-8CBD-808B477803AE}"/>
            </a:ext>
          </a:extLst>
        </xdr:cNvPr>
        <xdr:cNvCxnSpPr/>
      </xdr:nvCxnSpPr>
      <xdr:spPr>
        <a:xfrm flipV="1">
          <a:off x="6562725" y="2767013"/>
          <a:ext cx="676275" cy="52387"/>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oneCellAnchor>
    <xdr:from>
      <xdr:col>4</xdr:col>
      <xdr:colOff>0</xdr:colOff>
      <xdr:row>14</xdr:row>
      <xdr:rowOff>0</xdr:rowOff>
    </xdr:from>
    <xdr:ext cx="304800" cy="304800"/>
    <xdr:sp macro="" textlink="">
      <xdr:nvSpPr>
        <xdr:cNvPr id="4" name="AutoShape 7">
          <a:extLst>
            <a:ext uri="{FF2B5EF4-FFF2-40B4-BE49-F238E27FC236}">
              <a16:creationId xmlns:a16="http://schemas.microsoft.com/office/drawing/2014/main" id="{60FA98DA-64A7-4EA9-8490-AB8795B845A6}"/>
            </a:ext>
          </a:extLst>
        </xdr:cNvPr>
        <xdr:cNvSpPr>
          <a:spLocks noChangeAspect="1" noChangeArrowheads="1"/>
        </xdr:cNvSpPr>
      </xdr:nvSpPr>
      <xdr:spPr bwMode="auto">
        <a:xfrm>
          <a:off x="6581775" y="367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 name="AutoShape 9">
          <a:extLst>
            <a:ext uri="{FF2B5EF4-FFF2-40B4-BE49-F238E27FC236}">
              <a16:creationId xmlns:a16="http://schemas.microsoft.com/office/drawing/2014/main" id="{9FBFD2E1-1D90-4517-BB85-DF48AA617B69}"/>
            </a:ext>
          </a:extLst>
        </xdr:cNvPr>
        <xdr:cNvSpPr>
          <a:spLocks noChangeAspect="1" noChangeArrowheads="1"/>
        </xdr:cNvSpPr>
      </xdr:nvSpPr>
      <xdr:spPr bwMode="auto">
        <a:xfrm>
          <a:off x="6581775" y="329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 name="AutoShape 10">
          <a:extLst>
            <a:ext uri="{FF2B5EF4-FFF2-40B4-BE49-F238E27FC236}">
              <a16:creationId xmlns:a16="http://schemas.microsoft.com/office/drawing/2014/main" id="{96FA4CF2-6C8A-4E71-9123-F514AF26AF5E}"/>
            </a:ext>
          </a:extLst>
        </xdr:cNvPr>
        <xdr:cNvSpPr>
          <a:spLocks noChangeAspect="1" noChangeArrowheads="1"/>
        </xdr:cNvSpPr>
      </xdr:nvSpPr>
      <xdr:spPr bwMode="auto">
        <a:xfrm>
          <a:off x="8105775" y="348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85725</xdr:colOff>
      <xdr:row>14</xdr:row>
      <xdr:rowOff>114296</xdr:rowOff>
    </xdr:from>
    <xdr:ext cx="2752725" cy="1609727"/>
    <xdr:pic>
      <xdr:nvPicPr>
        <xdr:cNvPr id="7" name="Imagen 6">
          <a:extLst>
            <a:ext uri="{FF2B5EF4-FFF2-40B4-BE49-F238E27FC236}">
              <a16:creationId xmlns:a16="http://schemas.microsoft.com/office/drawing/2014/main" id="{6A4265D4-3FDC-497B-BDB0-C7759A21F80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041" t="12540" b="11510"/>
        <a:stretch/>
      </xdr:blipFill>
      <xdr:spPr>
        <a:xfrm rot="16200000">
          <a:off x="8000999" y="3219447"/>
          <a:ext cx="1609727" cy="2752725"/>
        </a:xfrm>
        <a:prstGeom prst="rect">
          <a:avLst/>
        </a:prstGeom>
      </xdr:spPr>
    </xdr:pic>
    <xdr:clientData/>
  </xdr:oneCellAnchor>
  <xdr:twoCellAnchor>
    <xdr:from>
      <xdr:col>3</xdr:col>
      <xdr:colOff>438150</xdr:colOff>
      <xdr:row>11</xdr:row>
      <xdr:rowOff>123825</xdr:rowOff>
    </xdr:from>
    <xdr:to>
      <xdr:col>5</xdr:col>
      <xdr:colOff>85725</xdr:colOff>
      <xdr:row>18</xdr:row>
      <xdr:rowOff>147634</xdr:rowOff>
    </xdr:to>
    <xdr:cxnSp macro="">
      <xdr:nvCxnSpPr>
        <xdr:cNvPr id="8" name="Conector recto de flecha 7">
          <a:extLst>
            <a:ext uri="{FF2B5EF4-FFF2-40B4-BE49-F238E27FC236}">
              <a16:creationId xmlns:a16="http://schemas.microsoft.com/office/drawing/2014/main" id="{1D203B24-1077-4BC4-8E4F-9639BB10DBBF}"/>
            </a:ext>
          </a:extLst>
        </xdr:cNvPr>
        <xdr:cNvCxnSpPr>
          <a:endCxn id="7" idx="0"/>
        </xdr:cNvCxnSpPr>
      </xdr:nvCxnSpPr>
      <xdr:spPr>
        <a:xfrm>
          <a:off x="6257925" y="3219450"/>
          <a:ext cx="1171575" cy="1376359"/>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6</xdr:col>
      <xdr:colOff>695325</xdr:colOff>
      <xdr:row>12</xdr:row>
      <xdr:rowOff>180975</xdr:rowOff>
    </xdr:from>
    <xdr:to>
      <xdr:col>6</xdr:col>
      <xdr:colOff>919163</xdr:colOff>
      <xdr:row>14</xdr:row>
      <xdr:rowOff>104775</xdr:rowOff>
    </xdr:to>
    <xdr:cxnSp macro="">
      <xdr:nvCxnSpPr>
        <xdr:cNvPr id="9" name="Conector recto de flecha 8">
          <a:extLst>
            <a:ext uri="{FF2B5EF4-FFF2-40B4-BE49-F238E27FC236}">
              <a16:creationId xmlns:a16="http://schemas.microsoft.com/office/drawing/2014/main" id="{CBE352C8-1536-4456-B36B-53746339451B}"/>
            </a:ext>
          </a:extLst>
        </xdr:cNvPr>
        <xdr:cNvCxnSpPr>
          <a:endCxn id="10" idx="0"/>
        </xdr:cNvCxnSpPr>
      </xdr:nvCxnSpPr>
      <xdr:spPr>
        <a:xfrm>
          <a:off x="6067425" y="2809875"/>
          <a:ext cx="223838" cy="304800"/>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504825</xdr:colOff>
      <xdr:row>14</xdr:row>
      <xdr:rowOff>104775</xdr:rowOff>
    </xdr:from>
    <xdr:to>
      <xdr:col>8</xdr:col>
      <xdr:colOff>314325</xdr:colOff>
      <xdr:row>18</xdr:row>
      <xdr:rowOff>171450</xdr:rowOff>
    </xdr:to>
    <xdr:sp macro="" textlink="">
      <xdr:nvSpPr>
        <xdr:cNvPr id="10" name="Elipse 9">
          <a:extLst>
            <a:ext uri="{FF2B5EF4-FFF2-40B4-BE49-F238E27FC236}">
              <a16:creationId xmlns:a16="http://schemas.microsoft.com/office/drawing/2014/main" id="{208EB629-FA70-4854-8330-44998C6A1913}"/>
            </a:ext>
          </a:extLst>
        </xdr:cNvPr>
        <xdr:cNvSpPr/>
      </xdr:nvSpPr>
      <xdr:spPr>
        <a:xfrm>
          <a:off x="5114925" y="3114675"/>
          <a:ext cx="2352675" cy="838200"/>
        </a:xfrm>
        <a:prstGeom prst="ellipse">
          <a:avLst/>
        </a:prstGeom>
        <a:gradFill>
          <a:gsLst>
            <a:gs pos="99000">
              <a:schemeClr val="accent6">
                <a:lumMod val="110000"/>
                <a:satMod val="105000"/>
                <a:tint val="67000"/>
                <a:alpha val="0"/>
              </a:schemeClr>
            </a:gs>
            <a:gs pos="100000">
              <a:schemeClr val="accent6">
                <a:lumMod val="105000"/>
                <a:satMod val="109000"/>
                <a:tint val="81000"/>
              </a:schemeClr>
            </a:gs>
          </a:gsLst>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US" sz="1100"/>
        </a:p>
      </xdr:txBody>
    </xdr:sp>
    <xdr:clientData/>
  </xdr:twoCellAnchor>
  <xdr:twoCellAnchor>
    <xdr:from>
      <xdr:col>3</xdr:col>
      <xdr:colOff>1304925</xdr:colOff>
      <xdr:row>3</xdr:row>
      <xdr:rowOff>309563</xdr:rowOff>
    </xdr:from>
    <xdr:to>
      <xdr:col>4</xdr:col>
      <xdr:colOff>1219200</xdr:colOff>
      <xdr:row>3</xdr:row>
      <xdr:rowOff>361950</xdr:rowOff>
    </xdr:to>
    <xdr:cxnSp macro="">
      <xdr:nvCxnSpPr>
        <xdr:cNvPr id="11" name="Conector recto de flecha 10">
          <a:extLst>
            <a:ext uri="{FF2B5EF4-FFF2-40B4-BE49-F238E27FC236}">
              <a16:creationId xmlns:a16="http://schemas.microsoft.com/office/drawing/2014/main" id="{5B890E4F-173B-4955-BB24-E9A9F5AFA217}"/>
            </a:ext>
          </a:extLst>
        </xdr:cNvPr>
        <xdr:cNvCxnSpPr/>
      </xdr:nvCxnSpPr>
      <xdr:spPr>
        <a:xfrm flipV="1">
          <a:off x="4391025" y="1166813"/>
          <a:ext cx="1266825" cy="52387"/>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993499</xdr:colOff>
      <xdr:row>1</xdr:row>
      <xdr:rowOff>32365</xdr:rowOff>
    </xdr:from>
    <xdr:to>
      <xdr:col>5</xdr:col>
      <xdr:colOff>1508433</xdr:colOff>
      <xdr:row>4</xdr:row>
      <xdr:rowOff>57612</xdr:rowOff>
    </xdr:to>
    <xdr:pic>
      <xdr:nvPicPr>
        <xdr:cNvPr id="4" name="Imagen 3">
          <a:extLst>
            <a:ext uri="{FF2B5EF4-FFF2-40B4-BE49-F238E27FC236}">
              <a16:creationId xmlns:a16="http://schemas.microsoft.com/office/drawing/2014/main" id="{70BCBF4C-7065-4F02-AA05-8E8DBECEBED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8357451" y="226962"/>
          <a:ext cx="2348240" cy="609037"/>
        </a:xfrm>
        <a:prstGeom prst="rect">
          <a:avLst/>
        </a:prstGeom>
        <a:noFill/>
        <a:ln>
          <a:noFill/>
        </a:ln>
      </xdr:spPr>
    </xdr:pic>
    <xdr:clientData/>
  </xdr:twoCellAnchor>
  <xdr:twoCellAnchor editAs="oneCell">
    <xdr:from>
      <xdr:col>2</xdr:col>
      <xdr:colOff>1786401</xdr:colOff>
      <xdr:row>1</xdr:row>
      <xdr:rowOff>61656</xdr:rowOff>
    </xdr:from>
    <xdr:to>
      <xdr:col>3</xdr:col>
      <xdr:colOff>1234345</xdr:colOff>
      <xdr:row>4</xdr:row>
      <xdr:rowOff>34687</xdr:rowOff>
    </xdr:to>
    <xdr:pic>
      <xdr:nvPicPr>
        <xdr:cNvPr id="7" name="Imagen 6">
          <a:extLst>
            <a:ext uri="{FF2B5EF4-FFF2-40B4-BE49-F238E27FC236}">
              <a16:creationId xmlns:a16="http://schemas.microsoft.com/office/drawing/2014/main" id="{041503C5-026D-45DA-9277-7444F713854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5412046" y="256253"/>
          <a:ext cx="1824073" cy="556821"/>
        </a:xfrm>
        <a:prstGeom prst="rect">
          <a:avLst/>
        </a:prstGeom>
        <a:noFill/>
        <a:ln>
          <a:noFill/>
        </a:ln>
      </xdr:spPr>
    </xdr:pic>
    <xdr:clientData/>
  </xdr:twoCellAnchor>
  <xdr:twoCellAnchor editAs="oneCell">
    <xdr:from>
      <xdr:col>1</xdr:col>
      <xdr:colOff>623026</xdr:colOff>
      <xdr:row>1</xdr:row>
      <xdr:rowOff>21406</xdr:rowOff>
    </xdr:from>
    <xdr:to>
      <xdr:col>1</xdr:col>
      <xdr:colOff>2073289</xdr:colOff>
      <xdr:row>4</xdr:row>
      <xdr:rowOff>69031</xdr:rowOff>
    </xdr:to>
    <xdr:pic>
      <xdr:nvPicPr>
        <xdr:cNvPr id="8" name="Imagen 7">
          <a:extLst>
            <a:ext uri="{FF2B5EF4-FFF2-40B4-BE49-F238E27FC236}">
              <a16:creationId xmlns:a16="http://schemas.microsoft.com/office/drawing/2014/main" id="{9717C195-1424-47B1-8FFD-82C34A8EA25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26171" y="216003"/>
          <a:ext cx="1450263" cy="631415"/>
        </a:xfrm>
        <a:prstGeom prst="rect">
          <a:avLst/>
        </a:prstGeom>
        <a:noFill/>
        <a:ln>
          <a:noFill/>
        </a:ln>
      </xdr:spPr>
    </xdr:pic>
    <xdr:clientData/>
  </xdr:twoCellAnchor>
  <xdr:twoCellAnchor>
    <xdr:from>
      <xdr:col>0</xdr:col>
      <xdr:colOff>1393208</xdr:colOff>
      <xdr:row>4</xdr:row>
      <xdr:rowOff>114301</xdr:rowOff>
    </xdr:from>
    <xdr:to>
      <xdr:col>5</xdr:col>
      <xdr:colOff>1556773</xdr:colOff>
      <xdr:row>6</xdr:row>
      <xdr:rowOff>95251</xdr:rowOff>
    </xdr:to>
    <xdr:sp macro="" textlink="">
      <xdr:nvSpPr>
        <xdr:cNvPr id="9" name="Rectángulo: esquinas redondeadas 8">
          <a:extLst>
            <a:ext uri="{FF2B5EF4-FFF2-40B4-BE49-F238E27FC236}">
              <a16:creationId xmlns:a16="http://schemas.microsoft.com/office/drawing/2014/main" id="{64399F38-FB58-45BC-87AE-3CC6AC8CF092}"/>
            </a:ext>
          </a:extLst>
        </xdr:cNvPr>
        <xdr:cNvSpPr/>
      </xdr:nvSpPr>
      <xdr:spPr>
        <a:xfrm>
          <a:off x="1393208" y="879032"/>
          <a:ext cx="10651307" cy="363316"/>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Information collection matrix</a:t>
          </a:r>
        </a:p>
      </xdr:txBody>
    </xdr:sp>
    <xdr:clientData/>
  </xdr:twoCellAnchor>
  <xdr:twoCellAnchor>
    <xdr:from>
      <xdr:col>1</xdr:col>
      <xdr:colOff>0</xdr:colOff>
      <xdr:row>7</xdr:row>
      <xdr:rowOff>133146</xdr:rowOff>
    </xdr:from>
    <xdr:to>
      <xdr:col>6</xdr:col>
      <xdr:colOff>10242</xdr:colOff>
      <xdr:row>13</xdr:row>
      <xdr:rowOff>20484</xdr:rowOff>
    </xdr:to>
    <xdr:sp macro="" textlink="">
      <xdr:nvSpPr>
        <xdr:cNvPr id="10" name="Rectángulo: esquinas redondeadas 9">
          <a:extLst>
            <a:ext uri="{FF2B5EF4-FFF2-40B4-BE49-F238E27FC236}">
              <a16:creationId xmlns:a16="http://schemas.microsoft.com/office/drawing/2014/main" id="{B22DE10C-3FBC-4DA2-A386-08F487A0E88C}"/>
            </a:ext>
          </a:extLst>
        </xdr:cNvPr>
        <xdr:cNvSpPr/>
      </xdr:nvSpPr>
      <xdr:spPr>
        <a:xfrm>
          <a:off x="1403145" y="1495323"/>
          <a:ext cx="9381613" cy="1054919"/>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An example of a matrix to collect information can be found in this tool. It should be noted that in this section it is important to define the type of instrument that will be used for the market survey and the questions that will be asked. In this case, a database of questions that can be used is taken as an example.</a:t>
          </a:r>
        </a:p>
      </xdr:txBody>
    </xdr:sp>
    <xdr:clientData/>
  </xdr:twoCellAnchor>
  <xdr:twoCellAnchor>
    <xdr:from>
      <xdr:col>1</xdr:col>
      <xdr:colOff>20484</xdr:colOff>
      <xdr:row>24</xdr:row>
      <xdr:rowOff>30725</xdr:rowOff>
    </xdr:from>
    <xdr:to>
      <xdr:col>6</xdr:col>
      <xdr:colOff>92178</xdr:colOff>
      <xdr:row>30</xdr:row>
      <xdr:rowOff>30726</xdr:rowOff>
    </xdr:to>
    <xdr:sp macro="" textlink="">
      <xdr:nvSpPr>
        <xdr:cNvPr id="12" name="Rectángulo: esquinas redondeadas 11">
          <a:extLst>
            <a:ext uri="{FF2B5EF4-FFF2-40B4-BE49-F238E27FC236}">
              <a16:creationId xmlns:a16="http://schemas.microsoft.com/office/drawing/2014/main" id="{FA50EF42-D36D-489A-8019-EC55BC581FEC}"/>
            </a:ext>
          </a:extLst>
        </xdr:cNvPr>
        <xdr:cNvSpPr/>
      </xdr:nvSpPr>
      <xdr:spPr>
        <a:xfrm>
          <a:off x="1423629" y="6298790"/>
          <a:ext cx="9443065" cy="1167581"/>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Instructions for use: Before asking the questions, it is necessary to define the type of instrument to be used and the collection technique. For this, the spaces below are shown, where the user must only select the instrument and the technique. Then a database of questions is displayed.</a:t>
          </a:r>
        </a:p>
      </xdr:txBody>
    </xdr:sp>
    <xdr:clientData/>
  </xdr:twoCellAnchor>
  <xdr:twoCellAnchor>
    <xdr:from>
      <xdr:col>1</xdr:col>
      <xdr:colOff>0</xdr:colOff>
      <xdr:row>40</xdr:row>
      <xdr:rowOff>0</xdr:rowOff>
    </xdr:from>
    <xdr:to>
      <xdr:col>6</xdr:col>
      <xdr:colOff>71694</xdr:colOff>
      <xdr:row>44</xdr:row>
      <xdr:rowOff>51210</xdr:rowOff>
    </xdr:to>
    <xdr:sp macro="" textlink="">
      <xdr:nvSpPr>
        <xdr:cNvPr id="13" name="Rectángulo: esquinas redondeadas 12">
          <a:extLst>
            <a:ext uri="{FF2B5EF4-FFF2-40B4-BE49-F238E27FC236}">
              <a16:creationId xmlns:a16="http://schemas.microsoft.com/office/drawing/2014/main" id="{A5EEAE95-BB09-45FF-8E65-BB0C05BDDCA2}"/>
            </a:ext>
          </a:extLst>
        </xdr:cNvPr>
        <xdr:cNvSpPr/>
      </xdr:nvSpPr>
      <xdr:spPr>
        <a:xfrm>
          <a:off x="1403145" y="10282903"/>
          <a:ext cx="9443065" cy="829597"/>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Note: The following question base is linked to the Information Analysis sheet, so the changes made to it will be reflected later.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313742</xdr:colOff>
      <xdr:row>0</xdr:row>
      <xdr:rowOff>142875</xdr:rowOff>
    </xdr:from>
    <xdr:to>
      <xdr:col>5</xdr:col>
      <xdr:colOff>161926</xdr:colOff>
      <xdr:row>3</xdr:row>
      <xdr:rowOff>168122</xdr:rowOff>
    </xdr:to>
    <xdr:pic>
      <xdr:nvPicPr>
        <xdr:cNvPr id="2" name="Imagen 1">
          <a:extLst>
            <a:ext uri="{FF2B5EF4-FFF2-40B4-BE49-F238E27FC236}">
              <a16:creationId xmlns:a16="http://schemas.microsoft.com/office/drawing/2014/main" id="{EE46EE29-7ECF-4A9E-9A2D-4E2EE3F76A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5142917" y="142875"/>
          <a:ext cx="2353259" cy="596747"/>
        </a:xfrm>
        <a:prstGeom prst="rect">
          <a:avLst/>
        </a:prstGeom>
        <a:noFill/>
        <a:ln>
          <a:noFill/>
        </a:ln>
      </xdr:spPr>
    </xdr:pic>
    <xdr:clientData/>
  </xdr:twoCellAnchor>
  <xdr:twoCellAnchor editAs="oneCell">
    <xdr:from>
      <xdr:col>1</xdr:col>
      <xdr:colOff>1666468</xdr:colOff>
      <xdr:row>0</xdr:row>
      <xdr:rowOff>161925</xdr:rowOff>
    </xdr:from>
    <xdr:to>
      <xdr:col>2</xdr:col>
      <xdr:colOff>1552562</xdr:colOff>
      <xdr:row>3</xdr:row>
      <xdr:rowOff>134956</xdr:rowOff>
    </xdr:to>
    <xdr:pic>
      <xdr:nvPicPr>
        <xdr:cNvPr id="3" name="Imagen 2">
          <a:extLst>
            <a:ext uri="{FF2B5EF4-FFF2-40B4-BE49-F238E27FC236}">
              <a16:creationId xmlns:a16="http://schemas.microsoft.com/office/drawing/2014/main" id="{025257ED-C1C6-4DF6-A970-7720B7B887D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2933293" y="161925"/>
          <a:ext cx="1819669" cy="544531"/>
        </a:xfrm>
        <a:prstGeom prst="rect">
          <a:avLst/>
        </a:prstGeom>
        <a:noFill/>
        <a:ln>
          <a:noFill/>
        </a:ln>
      </xdr:spPr>
    </xdr:pic>
    <xdr:clientData/>
  </xdr:twoCellAnchor>
  <xdr:twoCellAnchor editAs="oneCell">
    <xdr:from>
      <xdr:col>0</xdr:col>
      <xdr:colOff>798164</xdr:colOff>
      <xdr:row>0</xdr:row>
      <xdr:rowOff>123825</xdr:rowOff>
    </xdr:from>
    <xdr:to>
      <xdr:col>1</xdr:col>
      <xdr:colOff>981602</xdr:colOff>
      <xdr:row>3</xdr:row>
      <xdr:rowOff>171450</xdr:rowOff>
    </xdr:to>
    <xdr:pic>
      <xdr:nvPicPr>
        <xdr:cNvPr id="4" name="Imagen 3">
          <a:extLst>
            <a:ext uri="{FF2B5EF4-FFF2-40B4-BE49-F238E27FC236}">
              <a16:creationId xmlns:a16="http://schemas.microsoft.com/office/drawing/2014/main" id="{27518202-6165-4B6A-99BE-C11B587840D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8164" y="123825"/>
          <a:ext cx="1450263" cy="619125"/>
        </a:xfrm>
        <a:prstGeom prst="rect">
          <a:avLst/>
        </a:prstGeom>
        <a:noFill/>
        <a:ln>
          <a:noFill/>
        </a:ln>
      </xdr:spPr>
    </xdr:pic>
    <xdr:clientData/>
  </xdr:twoCellAnchor>
  <xdr:twoCellAnchor>
    <xdr:from>
      <xdr:col>0</xdr:col>
      <xdr:colOff>676274</xdr:colOff>
      <xdr:row>4</xdr:row>
      <xdr:rowOff>114301</xdr:rowOff>
    </xdr:from>
    <xdr:to>
      <xdr:col>5</xdr:col>
      <xdr:colOff>219074</xdr:colOff>
      <xdr:row>6</xdr:row>
      <xdr:rowOff>95251</xdr:rowOff>
    </xdr:to>
    <xdr:sp macro="" textlink="">
      <xdr:nvSpPr>
        <xdr:cNvPr id="5" name="Rectángulo: esquinas redondeadas 4">
          <a:extLst>
            <a:ext uri="{FF2B5EF4-FFF2-40B4-BE49-F238E27FC236}">
              <a16:creationId xmlns:a16="http://schemas.microsoft.com/office/drawing/2014/main" id="{218B408D-AA55-4EBF-BA16-0CDA053E08DA}"/>
            </a:ext>
          </a:extLst>
        </xdr:cNvPr>
        <xdr:cNvSpPr/>
      </xdr:nvSpPr>
      <xdr:spPr>
        <a:xfrm>
          <a:off x="676274" y="876301"/>
          <a:ext cx="1134427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Basic tool for market research</a:t>
          </a:r>
        </a:p>
      </xdr:txBody>
    </xdr:sp>
    <xdr:clientData/>
  </xdr:twoCellAnchor>
  <xdr:twoCellAnchor>
    <xdr:from>
      <xdr:col>0</xdr:col>
      <xdr:colOff>552451</xdr:colOff>
      <xdr:row>7</xdr:row>
      <xdr:rowOff>123825</xdr:rowOff>
    </xdr:from>
    <xdr:to>
      <xdr:col>5</xdr:col>
      <xdr:colOff>228601</xdr:colOff>
      <xdr:row>13</xdr:row>
      <xdr:rowOff>35744</xdr:rowOff>
    </xdr:to>
    <xdr:sp macro="" textlink="">
      <xdr:nvSpPr>
        <xdr:cNvPr id="6" name="Rectángulo: esquinas redondeadas 5">
          <a:extLst>
            <a:ext uri="{FF2B5EF4-FFF2-40B4-BE49-F238E27FC236}">
              <a16:creationId xmlns:a16="http://schemas.microsoft.com/office/drawing/2014/main" id="{339462BC-0673-4840-AE2B-B12A43D98FF6}"/>
            </a:ext>
          </a:extLst>
        </xdr:cNvPr>
        <xdr:cNvSpPr/>
      </xdr:nvSpPr>
      <xdr:spPr>
        <a:xfrm>
          <a:off x="552451" y="1457325"/>
          <a:ext cx="7010400" cy="1054919"/>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Below is a guide of questions that can be used as a basis for interviewing actors in seed production and coffee nursery production.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713192</xdr:colOff>
      <xdr:row>1</xdr:row>
      <xdr:rowOff>3790</xdr:rowOff>
    </xdr:from>
    <xdr:to>
      <xdr:col>5</xdr:col>
      <xdr:colOff>1361476</xdr:colOff>
      <xdr:row>4</xdr:row>
      <xdr:rowOff>29037</xdr:rowOff>
    </xdr:to>
    <xdr:pic>
      <xdr:nvPicPr>
        <xdr:cNvPr id="6" name="Imagen 5">
          <a:extLst>
            <a:ext uri="{FF2B5EF4-FFF2-40B4-BE49-F238E27FC236}">
              <a16:creationId xmlns:a16="http://schemas.microsoft.com/office/drawing/2014/main" id="{943867B8-A4D2-4A8C-AB9E-DCDBAF80498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8752292" y="194290"/>
          <a:ext cx="2353259" cy="596747"/>
        </a:xfrm>
        <a:prstGeom prst="rect">
          <a:avLst/>
        </a:prstGeom>
        <a:noFill/>
        <a:ln>
          <a:noFill/>
        </a:ln>
      </xdr:spPr>
    </xdr:pic>
    <xdr:clientData/>
  </xdr:twoCellAnchor>
  <xdr:twoCellAnchor editAs="oneCell">
    <xdr:from>
      <xdr:col>2</xdr:col>
      <xdr:colOff>1291101</xdr:colOff>
      <xdr:row>1</xdr:row>
      <xdr:rowOff>33081</xdr:rowOff>
    </xdr:from>
    <xdr:to>
      <xdr:col>3</xdr:col>
      <xdr:colOff>1005745</xdr:colOff>
      <xdr:row>4</xdr:row>
      <xdr:rowOff>6112</xdr:rowOff>
    </xdr:to>
    <xdr:pic>
      <xdr:nvPicPr>
        <xdr:cNvPr id="7" name="Imagen 6">
          <a:extLst>
            <a:ext uri="{FF2B5EF4-FFF2-40B4-BE49-F238E27FC236}">
              <a16:creationId xmlns:a16="http://schemas.microsoft.com/office/drawing/2014/main" id="{B5662741-A6EF-4EFC-B93C-48278A29F61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5205876" y="223581"/>
          <a:ext cx="1819669" cy="544531"/>
        </a:xfrm>
        <a:prstGeom prst="rect">
          <a:avLst/>
        </a:prstGeom>
        <a:noFill/>
        <a:ln>
          <a:noFill/>
        </a:ln>
      </xdr:spPr>
    </xdr:pic>
    <xdr:clientData/>
  </xdr:twoCellAnchor>
  <xdr:twoCellAnchor editAs="oneCell">
    <xdr:from>
      <xdr:col>1</xdr:col>
      <xdr:colOff>232501</xdr:colOff>
      <xdr:row>0</xdr:row>
      <xdr:rowOff>183331</xdr:rowOff>
    </xdr:from>
    <xdr:to>
      <xdr:col>1</xdr:col>
      <xdr:colOff>1682764</xdr:colOff>
      <xdr:row>4</xdr:row>
      <xdr:rowOff>40456</xdr:rowOff>
    </xdr:to>
    <xdr:pic>
      <xdr:nvPicPr>
        <xdr:cNvPr id="8" name="Imagen 7">
          <a:extLst>
            <a:ext uri="{FF2B5EF4-FFF2-40B4-BE49-F238E27FC236}">
              <a16:creationId xmlns:a16="http://schemas.microsoft.com/office/drawing/2014/main" id="{F8F1AC9E-F24F-470F-BB2C-E67E63A83E5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0301" y="183331"/>
          <a:ext cx="1450263" cy="619125"/>
        </a:xfrm>
        <a:prstGeom prst="rect">
          <a:avLst/>
        </a:prstGeom>
        <a:noFill/>
        <a:ln>
          <a:noFill/>
        </a:ln>
      </xdr:spPr>
    </xdr:pic>
    <xdr:clientData/>
  </xdr:twoCellAnchor>
  <xdr:twoCellAnchor>
    <xdr:from>
      <xdr:col>0</xdr:col>
      <xdr:colOff>1393208</xdr:colOff>
      <xdr:row>4</xdr:row>
      <xdr:rowOff>114301</xdr:rowOff>
    </xdr:from>
    <xdr:to>
      <xdr:col>5</xdr:col>
      <xdr:colOff>1556773</xdr:colOff>
      <xdr:row>6</xdr:row>
      <xdr:rowOff>95251</xdr:rowOff>
    </xdr:to>
    <xdr:sp macro="" textlink="">
      <xdr:nvSpPr>
        <xdr:cNvPr id="9" name="Rectángulo: esquinas redondeadas 8">
          <a:extLst>
            <a:ext uri="{FF2B5EF4-FFF2-40B4-BE49-F238E27FC236}">
              <a16:creationId xmlns:a16="http://schemas.microsoft.com/office/drawing/2014/main" id="{99A2552D-3C3A-4619-BA35-C669A273D8EE}"/>
            </a:ext>
          </a:extLst>
        </xdr:cNvPr>
        <xdr:cNvSpPr/>
      </xdr:nvSpPr>
      <xdr:spPr>
        <a:xfrm>
          <a:off x="1393208" y="876301"/>
          <a:ext cx="935519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for information analysis</a:t>
          </a:r>
        </a:p>
      </xdr:txBody>
    </xdr:sp>
    <xdr:clientData/>
  </xdr:twoCellAnchor>
  <xdr:twoCellAnchor>
    <xdr:from>
      <xdr:col>0</xdr:col>
      <xdr:colOff>1381125</xdr:colOff>
      <xdr:row>7</xdr:row>
      <xdr:rowOff>142671</xdr:rowOff>
    </xdr:from>
    <xdr:to>
      <xdr:col>5</xdr:col>
      <xdr:colOff>1524000</xdr:colOff>
      <xdr:row>11</xdr:row>
      <xdr:rowOff>28575</xdr:rowOff>
    </xdr:to>
    <xdr:sp macro="" textlink="">
      <xdr:nvSpPr>
        <xdr:cNvPr id="10" name="Rectángulo: esquinas redondeadas 9">
          <a:extLst>
            <a:ext uri="{FF2B5EF4-FFF2-40B4-BE49-F238E27FC236}">
              <a16:creationId xmlns:a16="http://schemas.microsoft.com/office/drawing/2014/main" id="{B94AF4A0-2806-4DA6-8C57-9C08784F6133}"/>
            </a:ext>
          </a:extLst>
        </xdr:cNvPr>
        <xdr:cNvSpPr/>
      </xdr:nvSpPr>
      <xdr:spPr>
        <a:xfrm>
          <a:off x="1381125" y="1476171"/>
          <a:ext cx="9886950" cy="647904"/>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In this tool you can find an example of a tabulation of responses or interviews for a market survey, which is based on the questions raised in previous sheets.</a:t>
          </a:r>
        </a:p>
      </xdr:txBody>
    </xdr:sp>
    <xdr:clientData/>
  </xdr:twoCellAnchor>
  <xdr:twoCellAnchor>
    <xdr:from>
      <xdr:col>0</xdr:col>
      <xdr:colOff>1343025</xdr:colOff>
      <xdr:row>12</xdr:row>
      <xdr:rowOff>9526</xdr:rowOff>
    </xdr:from>
    <xdr:to>
      <xdr:col>5</xdr:col>
      <xdr:colOff>1581150</xdr:colOff>
      <xdr:row>18</xdr:row>
      <xdr:rowOff>38100</xdr:rowOff>
    </xdr:to>
    <xdr:sp macro="" textlink="">
      <xdr:nvSpPr>
        <xdr:cNvPr id="11" name="Rectángulo: esquinas redondeadas 10">
          <a:extLst>
            <a:ext uri="{FF2B5EF4-FFF2-40B4-BE49-F238E27FC236}">
              <a16:creationId xmlns:a16="http://schemas.microsoft.com/office/drawing/2014/main" id="{FE8F99E9-91E6-4ECC-9337-8DAB61F8F1DE}"/>
            </a:ext>
          </a:extLst>
        </xdr:cNvPr>
        <xdr:cNvSpPr/>
      </xdr:nvSpPr>
      <xdr:spPr>
        <a:xfrm>
          <a:off x="1343025" y="2295526"/>
          <a:ext cx="9982200" cy="1171574"/>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Instructions for use: To use this matrix, all that is required of the user is to place the data previously collected by interview/survey in the corresponding cells. It is filled out from left to right following the sequence of the questions. Note: Below are examples of how to perform response analysis for each question.</a:t>
          </a:r>
        </a:p>
      </xdr:txBody>
    </xdr:sp>
    <xdr:clientData/>
  </xdr:twoCellAnchor>
  <xdr:twoCellAnchor>
    <xdr:from>
      <xdr:col>1</xdr:col>
      <xdr:colOff>0</xdr:colOff>
      <xdr:row>44</xdr:row>
      <xdr:rowOff>152400</xdr:rowOff>
    </xdr:from>
    <xdr:to>
      <xdr:col>3</xdr:col>
      <xdr:colOff>0</xdr:colOff>
      <xdr:row>51</xdr:row>
      <xdr:rowOff>76200</xdr:rowOff>
    </xdr:to>
    <xdr:sp macro="" textlink="">
      <xdr:nvSpPr>
        <xdr:cNvPr id="12" name="Rectángulo: esquinas redondeadas 11">
          <a:extLst>
            <a:ext uri="{FF2B5EF4-FFF2-40B4-BE49-F238E27FC236}">
              <a16:creationId xmlns:a16="http://schemas.microsoft.com/office/drawing/2014/main" id="{F79A3466-BBBD-4965-AE58-A5F3C78E28E2}"/>
            </a:ext>
          </a:extLst>
        </xdr:cNvPr>
        <xdr:cNvSpPr/>
      </xdr:nvSpPr>
      <xdr:spPr>
        <a:xfrm>
          <a:off x="1447800" y="8467725"/>
          <a:ext cx="4572000" cy="1257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Graph analysis is extremely useful to determine the participation of each of the answers for a specific question. In this case we take as an example the production area variable.</a:t>
          </a:r>
        </a:p>
      </xdr:txBody>
    </xdr:sp>
    <xdr:clientData/>
  </xdr:twoCellAnchor>
  <xdr:twoCellAnchor>
    <xdr:from>
      <xdr:col>0</xdr:col>
      <xdr:colOff>885825</xdr:colOff>
      <xdr:row>79</xdr:row>
      <xdr:rowOff>23812</xdr:rowOff>
    </xdr:from>
    <xdr:to>
      <xdr:col>3</xdr:col>
      <xdr:colOff>419100</xdr:colOff>
      <xdr:row>92</xdr:row>
      <xdr:rowOff>66675</xdr:rowOff>
    </xdr:to>
    <xdr:graphicFrame macro="">
      <xdr:nvGraphicFramePr>
        <xdr:cNvPr id="2" name="Gráfico 1">
          <a:extLst>
            <a:ext uri="{FF2B5EF4-FFF2-40B4-BE49-F238E27FC236}">
              <a16:creationId xmlns:a16="http://schemas.microsoft.com/office/drawing/2014/main" id="{61F91E88-5846-46A2-A063-9A7E443D10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1352550</xdr:colOff>
      <xdr:row>18</xdr:row>
      <xdr:rowOff>123826</xdr:rowOff>
    </xdr:from>
    <xdr:to>
      <xdr:col>5</xdr:col>
      <xdr:colOff>1590675</xdr:colOff>
      <xdr:row>24</xdr:row>
      <xdr:rowOff>0</xdr:rowOff>
    </xdr:to>
    <xdr:sp macro="" textlink="">
      <xdr:nvSpPr>
        <xdr:cNvPr id="13" name="Rectángulo: esquinas redondeadas 12">
          <a:extLst>
            <a:ext uri="{FF2B5EF4-FFF2-40B4-BE49-F238E27FC236}">
              <a16:creationId xmlns:a16="http://schemas.microsoft.com/office/drawing/2014/main" id="{2FBAADB7-E43A-40D1-B0DE-6C07F771E475}"/>
            </a:ext>
          </a:extLst>
        </xdr:cNvPr>
        <xdr:cNvSpPr/>
      </xdr:nvSpPr>
      <xdr:spPr>
        <a:xfrm>
          <a:off x="1352550" y="3552826"/>
          <a:ext cx="9982200" cy="1019174"/>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Recommendations for analysis:</a:t>
          </a:r>
        </a:p>
        <a:p>
          <a:pPr marL="0" indent="0" algn="ctr"/>
          <a:r>
            <a:rPr lang="es-US" sz="1400" b="1">
              <a:solidFill>
                <a:schemeClr val="lt1"/>
              </a:solidFill>
              <a:effectLst/>
              <a:latin typeface="+mn-lt"/>
              <a:ea typeface="+mn-ea"/>
              <a:cs typeface="+mn-cs"/>
            </a:rPr>
            <a:t>1. Use the same format. </a:t>
          </a:r>
        </a:p>
        <a:p>
          <a:pPr marL="0" indent="0" algn="ctr"/>
          <a:r>
            <a:rPr lang="es-US" sz="1400" b="1">
              <a:solidFill>
                <a:schemeClr val="lt1"/>
              </a:solidFill>
              <a:effectLst/>
              <a:latin typeface="+mn-lt"/>
              <a:ea typeface="+mn-ea"/>
              <a:cs typeface="+mn-cs"/>
            </a:rPr>
            <a:t>2. Questions with several options must be separated into different cells before analyzing them (eg: the variety question).</a:t>
          </a:r>
        </a:p>
      </xdr:txBody>
    </xdr:sp>
    <xdr:clientData/>
  </xdr:twoCellAnchor>
  <xdr:twoCellAnchor>
    <xdr:from>
      <xdr:col>4</xdr:col>
      <xdr:colOff>0</xdr:colOff>
      <xdr:row>45</xdr:row>
      <xdr:rowOff>0</xdr:rowOff>
    </xdr:from>
    <xdr:to>
      <xdr:col>6</xdr:col>
      <xdr:colOff>952500</xdr:colOff>
      <xdr:row>51</xdr:row>
      <xdr:rowOff>114300</xdr:rowOff>
    </xdr:to>
    <xdr:sp macro="" textlink="">
      <xdr:nvSpPr>
        <xdr:cNvPr id="14" name="Rectángulo: esquinas redondeadas 13">
          <a:extLst>
            <a:ext uri="{FF2B5EF4-FFF2-40B4-BE49-F238E27FC236}">
              <a16:creationId xmlns:a16="http://schemas.microsoft.com/office/drawing/2014/main" id="{C67EA010-B4FD-4768-9C35-B9656F5913ED}"/>
            </a:ext>
          </a:extLst>
        </xdr:cNvPr>
        <xdr:cNvSpPr/>
      </xdr:nvSpPr>
      <xdr:spPr>
        <a:xfrm>
          <a:off x="8039100" y="9458325"/>
          <a:ext cx="4572000" cy="1257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1">
              <a:solidFill>
                <a:schemeClr val="lt1"/>
              </a:solidFill>
              <a:effectLst/>
              <a:latin typeface="+mn-lt"/>
              <a:ea typeface="+mn-ea"/>
              <a:cs typeface="+mn-cs"/>
            </a:rPr>
            <a:t>The analysis through descriptive statistics is really important, since it allows us to know the behavior of the data through certain criteria.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789392</xdr:colOff>
      <xdr:row>1</xdr:row>
      <xdr:rowOff>32365</xdr:rowOff>
    </xdr:from>
    <xdr:to>
      <xdr:col>5</xdr:col>
      <xdr:colOff>1494826</xdr:colOff>
      <xdr:row>4</xdr:row>
      <xdr:rowOff>57612</xdr:rowOff>
    </xdr:to>
    <xdr:pic>
      <xdr:nvPicPr>
        <xdr:cNvPr id="10" name="Imagen 9">
          <a:extLst>
            <a:ext uri="{FF2B5EF4-FFF2-40B4-BE49-F238E27FC236}">
              <a16:creationId xmlns:a16="http://schemas.microsoft.com/office/drawing/2014/main" id="{50B4772A-2C0B-4BFA-9F19-8A88EF9A9FB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8828492" y="222865"/>
          <a:ext cx="2353259" cy="596747"/>
        </a:xfrm>
        <a:prstGeom prst="rect">
          <a:avLst/>
        </a:prstGeom>
        <a:noFill/>
        <a:ln>
          <a:noFill/>
        </a:ln>
      </xdr:spPr>
    </xdr:pic>
    <xdr:clientData/>
  </xdr:twoCellAnchor>
  <xdr:twoCellAnchor editAs="oneCell">
    <xdr:from>
      <xdr:col>2</xdr:col>
      <xdr:colOff>920884</xdr:colOff>
      <xdr:row>1</xdr:row>
      <xdr:rowOff>34698</xdr:rowOff>
    </xdr:from>
    <xdr:to>
      <xdr:col>3</xdr:col>
      <xdr:colOff>1155809</xdr:colOff>
      <xdr:row>4</xdr:row>
      <xdr:rowOff>7729</xdr:rowOff>
    </xdr:to>
    <xdr:pic>
      <xdr:nvPicPr>
        <xdr:cNvPr id="11" name="Imagen 10">
          <a:extLst>
            <a:ext uri="{FF2B5EF4-FFF2-40B4-BE49-F238E27FC236}">
              <a16:creationId xmlns:a16="http://schemas.microsoft.com/office/drawing/2014/main" id="{E02B8D01-82D3-4AE6-A2B4-16A7A8A3999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904186" y="223401"/>
          <a:ext cx="1816434" cy="539139"/>
        </a:xfrm>
        <a:prstGeom prst="rect">
          <a:avLst/>
        </a:prstGeom>
        <a:noFill/>
        <a:ln>
          <a:noFill/>
        </a:ln>
      </xdr:spPr>
    </xdr:pic>
    <xdr:clientData/>
  </xdr:twoCellAnchor>
  <xdr:twoCellAnchor editAs="oneCell">
    <xdr:from>
      <xdr:col>1</xdr:col>
      <xdr:colOff>623026</xdr:colOff>
      <xdr:row>1</xdr:row>
      <xdr:rowOff>21406</xdr:rowOff>
    </xdr:from>
    <xdr:to>
      <xdr:col>1</xdr:col>
      <xdr:colOff>2073289</xdr:colOff>
      <xdr:row>4</xdr:row>
      <xdr:rowOff>69031</xdr:rowOff>
    </xdr:to>
    <xdr:pic>
      <xdr:nvPicPr>
        <xdr:cNvPr id="12" name="Imagen 11">
          <a:extLst>
            <a:ext uri="{FF2B5EF4-FFF2-40B4-BE49-F238E27FC236}">
              <a16:creationId xmlns:a16="http://schemas.microsoft.com/office/drawing/2014/main" id="{81133887-6EAF-48FD-9EE3-5776E802284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0826" y="211906"/>
          <a:ext cx="1450263" cy="619125"/>
        </a:xfrm>
        <a:prstGeom prst="rect">
          <a:avLst/>
        </a:prstGeom>
        <a:noFill/>
        <a:ln>
          <a:noFill/>
        </a:ln>
      </xdr:spPr>
    </xdr:pic>
    <xdr:clientData/>
  </xdr:twoCellAnchor>
  <xdr:twoCellAnchor>
    <xdr:from>
      <xdr:col>0</xdr:col>
      <xdr:colOff>1393208</xdr:colOff>
      <xdr:row>4</xdr:row>
      <xdr:rowOff>114301</xdr:rowOff>
    </xdr:from>
    <xdr:to>
      <xdr:col>5</xdr:col>
      <xdr:colOff>1556773</xdr:colOff>
      <xdr:row>6</xdr:row>
      <xdr:rowOff>95251</xdr:rowOff>
    </xdr:to>
    <xdr:sp macro="" textlink="">
      <xdr:nvSpPr>
        <xdr:cNvPr id="13" name="Rectángulo: esquinas redondeadas 12">
          <a:extLst>
            <a:ext uri="{FF2B5EF4-FFF2-40B4-BE49-F238E27FC236}">
              <a16:creationId xmlns:a16="http://schemas.microsoft.com/office/drawing/2014/main" id="{3B14909A-A7A4-4EE4-AF5E-D0E78C6D9B5E}"/>
            </a:ext>
          </a:extLst>
        </xdr:cNvPr>
        <xdr:cNvSpPr/>
      </xdr:nvSpPr>
      <xdr:spPr>
        <a:xfrm>
          <a:off x="1393208" y="876301"/>
          <a:ext cx="990764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for identifying opportunities</a:t>
          </a:r>
        </a:p>
      </xdr:txBody>
    </xdr:sp>
    <xdr:clientData/>
  </xdr:twoCellAnchor>
  <xdr:twoCellAnchor>
    <xdr:from>
      <xdr:col>0</xdr:col>
      <xdr:colOff>1381125</xdr:colOff>
      <xdr:row>7</xdr:row>
      <xdr:rowOff>142671</xdr:rowOff>
    </xdr:from>
    <xdr:to>
      <xdr:col>5</xdr:col>
      <xdr:colOff>1524000</xdr:colOff>
      <xdr:row>11</xdr:row>
      <xdr:rowOff>28575</xdr:rowOff>
    </xdr:to>
    <xdr:sp macro="" textlink="">
      <xdr:nvSpPr>
        <xdr:cNvPr id="14" name="Rectángulo: esquinas redondeadas 13">
          <a:extLst>
            <a:ext uri="{FF2B5EF4-FFF2-40B4-BE49-F238E27FC236}">
              <a16:creationId xmlns:a16="http://schemas.microsoft.com/office/drawing/2014/main" id="{D8550F1B-19A8-437F-8676-5E89F8CCC185}"/>
            </a:ext>
          </a:extLst>
        </xdr:cNvPr>
        <xdr:cNvSpPr/>
      </xdr:nvSpPr>
      <xdr:spPr>
        <a:xfrm>
          <a:off x="1381125" y="1476171"/>
          <a:ext cx="9886950" cy="647904"/>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In this matrix you can find the guidelines to identify opportunities generated after performing the analysis of the information collected.</a:t>
          </a:r>
        </a:p>
      </xdr:txBody>
    </xdr:sp>
    <xdr:clientData/>
  </xdr:twoCellAnchor>
  <xdr:twoCellAnchor>
    <xdr:from>
      <xdr:col>0</xdr:col>
      <xdr:colOff>762000</xdr:colOff>
      <xdr:row>12</xdr:row>
      <xdr:rowOff>9526</xdr:rowOff>
    </xdr:from>
    <xdr:to>
      <xdr:col>5</xdr:col>
      <xdr:colOff>1581150</xdr:colOff>
      <xdr:row>19</xdr:row>
      <xdr:rowOff>62901</xdr:rowOff>
    </xdr:to>
    <xdr:sp macro="" textlink="">
      <xdr:nvSpPr>
        <xdr:cNvPr id="15" name="Rectángulo: esquinas redondeadas 14">
          <a:extLst>
            <a:ext uri="{FF2B5EF4-FFF2-40B4-BE49-F238E27FC236}">
              <a16:creationId xmlns:a16="http://schemas.microsoft.com/office/drawing/2014/main" id="{62E7412A-FA06-4775-958F-94E1BDED9D23}"/>
            </a:ext>
          </a:extLst>
        </xdr:cNvPr>
        <xdr:cNvSpPr/>
      </xdr:nvSpPr>
      <xdr:spPr>
        <a:xfrm>
          <a:off x="762000" y="2273960"/>
          <a:ext cx="8358277" cy="137429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Instructions for use: To use this matrix, the user is recommended to previously analyze the most outstanding results of the market survey (diagnosis). For this, the user is intended to place the information as shown in the matrix, where the detected opportunity will be registered, the resources required to realize that opportunity, what is the term or period of time to take advantage of the opportunity, who will be in charge and finally, how and when the results will be delivered.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09A8-DEC9-4659-AC21-462756C5CA83}">
  <sheetPr>
    <tabColor theme="9" tint="-0.499984740745262"/>
  </sheetPr>
  <dimension ref="C7:C8"/>
  <sheetViews>
    <sheetView showGridLines="0" zoomScale="70" zoomScaleNormal="70" workbookViewId="0">
      <selection activeCell="Q45" sqref="Q45"/>
    </sheetView>
  </sheetViews>
  <sheetFormatPr baseColWidth="10" defaultRowHeight="15" x14ac:dyDescent="0.2"/>
  <sheetData>
    <row r="7" spans="3:3" x14ac:dyDescent="0.2">
      <c r="C7" s="4"/>
    </row>
    <row r="8" spans="3:3" x14ac:dyDescent="0.2">
      <c r="C8"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76F4-F790-4985-B323-164A7D801353}">
  <sheetPr>
    <tabColor theme="9" tint="0.39997558519241921"/>
  </sheetPr>
  <dimension ref="B22:O117"/>
  <sheetViews>
    <sheetView showGridLines="0" topLeftCell="A81" zoomScaleNormal="80" workbookViewId="0">
      <selection activeCell="D112" sqref="D112:D117"/>
    </sheetView>
  </sheetViews>
  <sheetFormatPr baseColWidth="10" defaultColWidth="11.5" defaultRowHeight="15" x14ac:dyDescent="0.2"/>
  <cols>
    <col min="1" max="1" width="11.5" style="6"/>
    <col min="2" max="2" width="47.33203125" style="6" bestFit="1" customWidth="1"/>
    <col min="3" max="3" width="40.33203125" style="6" bestFit="1" customWidth="1"/>
    <col min="4" max="4" width="37.6640625" style="6" customWidth="1"/>
    <col min="5" max="5" width="40.33203125" style="6" customWidth="1"/>
    <col min="6" max="6" width="27.1640625" style="6" customWidth="1"/>
    <col min="7" max="7" width="30.5" style="6" customWidth="1"/>
    <col min="8" max="8" width="11.5" style="6"/>
    <col min="9" max="9" width="24.5" style="6" customWidth="1"/>
    <col min="10" max="10" width="11.5" style="6"/>
    <col min="11" max="11" width="24" style="6" bestFit="1" customWidth="1"/>
    <col min="12" max="12" width="31.5" style="6" customWidth="1"/>
    <col min="13" max="13" width="22.83203125" style="6" customWidth="1"/>
    <col min="14" max="14" width="27.6640625" style="6" bestFit="1" customWidth="1"/>
    <col min="15" max="15" width="36.6640625" style="6" customWidth="1"/>
    <col min="16" max="16384" width="11.5" style="6"/>
  </cols>
  <sheetData>
    <row r="22" spans="2:15" ht="16" thickBot="1" x14ac:dyDescent="0.25"/>
    <row r="23" spans="2:15" ht="15" customHeight="1" x14ac:dyDescent="0.2">
      <c r="B23" s="111" t="s">
        <v>79</v>
      </c>
      <c r="C23" s="108" t="s">
        <v>80</v>
      </c>
      <c r="D23" s="108"/>
      <c r="E23" s="109"/>
    </row>
    <row r="24" spans="2:15" ht="15" customHeight="1" x14ac:dyDescent="0.2">
      <c r="B24" s="112"/>
      <c r="C24" s="100"/>
      <c r="D24" s="100"/>
      <c r="E24" s="110"/>
    </row>
    <row r="25" spans="2:15" ht="27" customHeight="1" x14ac:dyDescent="0.2">
      <c r="B25" s="112"/>
      <c r="C25" s="100"/>
      <c r="D25" s="100"/>
      <c r="E25" s="110"/>
    </row>
    <row r="26" spans="2:15" ht="15" customHeight="1" x14ac:dyDescent="0.2">
      <c r="B26" s="112"/>
      <c r="C26" s="114"/>
      <c r="D26" s="114"/>
      <c r="E26" s="115"/>
    </row>
    <row r="27" spans="2:15" ht="15" customHeight="1" x14ac:dyDescent="0.2">
      <c r="B27" s="112"/>
      <c r="C27" s="114"/>
      <c r="D27" s="114"/>
      <c r="E27" s="115"/>
    </row>
    <row r="28" spans="2:15" ht="15" customHeight="1" thickBot="1" x14ac:dyDescent="0.25">
      <c r="B28" s="113"/>
      <c r="C28" s="116"/>
      <c r="D28" s="116"/>
      <c r="E28" s="117"/>
    </row>
    <row r="31" spans="2:15" ht="18" thickBot="1" x14ac:dyDescent="0.25">
      <c r="C31" s="15"/>
    </row>
    <row r="32" spans="2:15" ht="20" x14ac:dyDescent="0.2">
      <c r="B32" s="98" t="s">
        <v>81</v>
      </c>
      <c r="C32" s="97" t="s">
        <v>82</v>
      </c>
      <c r="D32" s="97" t="s">
        <v>85</v>
      </c>
      <c r="E32" s="97"/>
      <c r="F32" s="18" t="s">
        <v>86</v>
      </c>
      <c r="G32" s="97" t="s">
        <v>99</v>
      </c>
      <c r="H32" s="97"/>
      <c r="I32" s="97"/>
      <c r="J32" s="97"/>
      <c r="K32" s="97"/>
      <c r="L32" s="97"/>
      <c r="M32" s="97"/>
      <c r="N32" s="97"/>
      <c r="O32" s="19" t="s">
        <v>97</v>
      </c>
    </row>
    <row r="33" spans="2:15" ht="19" x14ac:dyDescent="0.2">
      <c r="B33" s="99"/>
      <c r="C33" s="96"/>
      <c r="D33" s="96" t="s">
        <v>83</v>
      </c>
      <c r="E33" s="96" t="s">
        <v>84</v>
      </c>
      <c r="F33" s="96" t="s">
        <v>87</v>
      </c>
      <c r="G33" s="96" t="s">
        <v>88</v>
      </c>
      <c r="H33" s="96" t="s">
        <v>98</v>
      </c>
      <c r="I33" s="96"/>
      <c r="J33" s="96"/>
      <c r="K33" s="96"/>
      <c r="L33" s="96"/>
      <c r="M33" s="96"/>
      <c r="N33" s="96"/>
      <c r="O33" s="95" t="s">
        <v>96</v>
      </c>
    </row>
    <row r="34" spans="2:15" ht="59.25" customHeight="1" x14ac:dyDescent="0.2">
      <c r="B34" s="99"/>
      <c r="C34" s="96"/>
      <c r="D34" s="96"/>
      <c r="E34" s="96"/>
      <c r="F34" s="96"/>
      <c r="G34" s="96"/>
      <c r="H34" s="16" t="s">
        <v>89</v>
      </c>
      <c r="I34" s="16" t="s">
        <v>90</v>
      </c>
      <c r="J34" s="87" t="s">
        <v>91</v>
      </c>
      <c r="K34" s="87" t="s">
        <v>92</v>
      </c>
      <c r="L34" s="87" t="s">
        <v>93</v>
      </c>
      <c r="M34" s="87" t="s">
        <v>94</v>
      </c>
      <c r="N34" s="87" t="s">
        <v>95</v>
      </c>
      <c r="O34" s="95"/>
    </row>
    <row r="35" spans="2:15" ht="15" customHeight="1" x14ac:dyDescent="0.2">
      <c r="B35" s="102" t="s">
        <v>100</v>
      </c>
      <c r="C35" s="100" t="s">
        <v>101</v>
      </c>
      <c r="D35" s="13" t="s">
        <v>116</v>
      </c>
      <c r="E35" s="11"/>
      <c r="F35" s="13"/>
      <c r="G35" s="13"/>
      <c r="H35" s="13"/>
      <c r="I35" s="13"/>
      <c r="J35" s="13"/>
      <c r="K35" s="13"/>
      <c r="L35" s="13"/>
      <c r="M35" s="13"/>
      <c r="N35" s="13"/>
      <c r="O35" s="12"/>
    </row>
    <row r="36" spans="2:15" ht="16" x14ac:dyDescent="0.2">
      <c r="B36" s="102"/>
      <c r="C36" s="100"/>
      <c r="D36" s="13" t="s">
        <v>117</v>
      </c>
      <c r="E36" s="11"/>
      <c r="F36" s="13"/>
      <c r="G36" s="13"/>
      <c r="H36" s="13"/>
      <c r="I36" s="13"/>
      <c r="J36" s="13"/>
      <c r="K36" s="13"/>
      <c r="L36" s="13"/>
      <c r="M36" s="13"/>
      <c r="N36" s="13"/>
      <c r="O36" s="12"/>
    </row>
    <row r="37" spans="2:15" ht="16" x14ac:dyDescent="0.2">
      <c r="B37" s="102"/>
      <c r="C37" s="100"/>
      <c r="D37" s="13" t="s">
        <v>118</v>
      </c>
      <c r="E37" s="11"/>
      <c r="F37" s="13"/>
      <c r="G37" s="13"/>
      <c r="H37" s="13"/>
      <c r="I37" s="13"/>
      <c r="J37" s="13"/>
      <c r="K37" s="13"/>
      <c r="L37" s="13"/>
      <c r="M37" s="13"/>
      <c r="N37" s="13"/>
      <c r="O37" s="12"/>
    </row>
    <row r="38" spans="2:15" ht="16" x14ac:dyDescent="0.2">
      <c r="B38" s="102"/>
      <c r="C38" s="100"/>
      <c r="D38" s="13" t="s">
        <v>119</v>
      </c>
      <c r="E38" s="11"/>
      <c r="F38" s="13"/>
      <c r="G38" s="13"/>
      <c r="H38" s="13"/>
      <c r="I38" s="13"/>
      <c r="J38" s="13"/>
      <c r="K38" s="13"/>
      <c r="L38" s="13"/>
      <c r="M38" s="13"/>
      <c r="N38" s="13"/>
      <c r="O38" s="12"/>
    </row>
    <row r="39" spans="2:15" ht="16" x14ac:dyDescent="0.2">
      <c r="B39" s="102"/>
      <c r="C39" s="100"/>
      <c r="D39" s="13" t="s">
        <v>107</v>
      </c>
      <c r="E39" s="11"/>
      <c r="F39" s="13"/>
      <c r="G39" s="13"/>
      <c r="H39" s="13"/>
      <c r="I39" s="13"/>
      <c r="J39" s="13"/>
      <c r="K39" s="13"/>
      <c r="L39" s="13"/>
      <c r="M39" s="13"/>
      <c r="N39" s="13"/>
      <c r="O39" s="12"/>
    </row>
    <row r="40" spans="2:15" ht="16" x14ac:dyDescent="0.2">
      <c r="B40" s="102"/>
      <c r="C40" s="104" t="s">
        <v>102</v>
      </c>
      <c r="D40" s="13" t="s">
        <v>116</v>
      </c>
      <c r="E40" s="84"/>
      <c r="F40" s="7"/>
      <c r="G40" s="7"/>
      <c r="H40" s="7"/>
      <c r="I40" s="7"/>
      <c r="J40" s="7"/>
      <c r="K40" s="7"/>
      <c r="L40" s="7"/>
      <c r="M40" s="7"/>
      <c r="N40" s="7"/>
      <c r="O40" s="14"/>
    </row>
    <row r="41" spans="2:15" ht="16" x14ac:dyDescent="0.2">
      <c r="B41" s="102"/>
      <c r="C41" s="104"/>
      <c r="D41" s="13" t="s">
        <v>117</v>
      </c>
      <c r="E41" s="84"/>
      <c r="F41" s="7"/>
      <c r="G41" s="7"/>
      <c r="H41" s="7"/>
      <c r="I41" s="7"/>
      <c r="J41" s="7"/>
      <c r="K41" s="7"/>
      <c r="L41" s="7"/>
      <c r="M41" s="7"/>
      <c r="N41" s="7"/>
      <c r="O41" s="14"/>
    </row>
    <row r="42" spans="2:15" ht="16" x14ac:dyDescent="0.2">
      <c r="B42" s="102"/>
      <c r="C42" s="104"/>
      <c r="D42" s="13" t="s">
        <v>118</v>
      </c>
      <c r="E42" s="84"/>
      <c r="F42" s="7"/>
      <c r="G42" s="7"/>
      <c r="H42" s="7"/>
      <c r="I42" s="7"/>
      <c r="J42" s="7"/>
      <c r="K42" s="7"/>
      <c r="L42" s="7"/>
      <c r="M42" s="7"/>
      <c r="N42" s="7"/>
      <c r="O42" s="14"/>
    </row>
    <row r="43" spans="2:15" ht="16" x14ac:dyDescent="0.2">
      <c r="B43" s="102"/>
      <c r="C43" s="104"/>
      <c r="D43" s="13" t="s">
        <v>119</v>
      </c>
      <c r="E43" s="84"/>
      <c r="F43" s="7"/>
      <c r="G43" s="7"/>
      <c r="H43" s="7"/>
      <c r="I43" s="7"/>
      <c r="J43" s="7"/>
      <c r="K43" s="7"/>
      <c r="L43" s="7"/>
      <c r="M43" s="7"/>
      <c r="N43" s="7"/>
      <c r="O43" s="14"/>
    </row>
    <row r="44" spans="2:15" ht="16" x14ac:dyDescent="0.2">
      <c r="B44" s="102"/>
      <c r="C44" s="104"/>
      <c r="D44" s="13" t="s">
        <v>107</v>
      </c>
      <c r="E44" s="84"/>
      <c r="F44" s="7"/>
      <c r="G44" s="7"/>
      <c r="H44" s="7"/>
      <c r="I44" s="7"/>
      <c r="J44" s="7"/>
      <c r="K44" s="7"/>
      <c r="L44" s="7"/>
      <c r="M44" s="7"/>
      <c r="N44" s="7"/>
      <c r="O44" s="14"/>
    </row>
    <row r="45" spans="2:15" ht="16" x14ac:dyDescent="0.2">
      <c r="B45" s="102"/>
      <c r="C45" s="105" t="s">
        <v>103</v>
      </c>
      <c r="D45" s="13" t="s">
        <v>116</v>
      </c>
      <c r="E45" s="11"/>
      <c r="F45" s="13"/>
      <c r="G45" s="13"/>
      <c r="H45" s="13"/>
      <c r="I45" s="13"/>
      <c r="J45" s="13"/>
      <c r="K45" s="13"/>
      <c r="L45" s="13"/>
      <c r="M45" s="13"/>
      <c r="N45" s="13"/>
      <c r="O45" s="12"/>
    </row>
    <row r="46" spans="2:15" ht="16" x14ac:dyDescent="0.2">
      <c r="B46" s="102"/>
      <c r="C46" s="105"/>
      <c r="D46" s="13" t="s">
        <v>117</v>
      </c>
      <c r="E46" s="11"/>
      <c r="F46" s="13"/>
      <c r="G46" s="13"/>
      <c r="H46" s="13"/>
      <c r="I46" s="13"/>
      <c r="J46" s="13"/>
      <c r="K46" s="13"/>
      <c r="L46" s="13"/>
      <c r="M46" s="13"/>
      <c r="N46" s="13"/>
      <c r="O46" s="12"/>
    </row>
    <row r="47" spans="2:15" ht="16" x14ac:dyDescent="0.2">
      <c r="B47" s="102"/>
      <c r="C47" s="105"/>
      <c r="D47" s="13" t="s">
        <v>118</v>
      </c>
      <c r="E47" s="11"/>
      <c r="F47" s="13"/>
      <c r="G47" s="13"/>
      <c r="H47" s="13"/>
      <c r="I47" s="13"/>
      <c r="J47" s="13"/>
      <c r="K47" s="13"/>
      <c r="L47" s="13"/>
      <c r="M47" s="13"/>
      <c r="N47" s="13"/>
      <c r="O47" s="12"/>
    </row>
    <row r="48" spans="2:15" ht="16" x14ac:dyDescent="0.2">
      <c r="B48" s="102"/>
      <c r="C48" s="105"/>
      <c r="D48" s="13" t="s">
        <v>119</v>
      </c>
      <c r="E48" s="11"/>
      <c r="F48" s="13"/>
      <c r="G48" s="13"/>
      <c r="H48" s="13"/>
      <c r="I48" s="13"/>
      <c r="J48" s="13"/>
      <c r="K48" s="13"/>
      <c r="L48" s="13"/>
      <c r="M48" s="13"/>
      <c r="N48" s="13"/>
      <c r="O48" s="12"/>
    </row>
    <row r="49" spans="2:15" ht="16" x14ac:dyDescent="0.2">
      <c r="B49" s="102"/>
      <c r="C49" s="105"/>
      <c r="D49" s="13" t="s">
        <v>107</v>
      </c>
      <c r="E49" s="11"/>
      <c r="F49" s="13"/>
      <c r="G49" s="13"/>
      <c r="H49" s="13"/>
      <c r="I49" s="13"/>
      <c r="J49" s="13"/>
      <c r="K49" s="13"/>
      <c r="L49" s="13"/>
      <c r="M49" s="13"/>
      <c r="N49" s="13"/>
      <c r="O49" s="12"/>
    </row>
    <row r="50" spans="2:15" ht="16" x14ac:dyDescent="0.2">
      <c r="B50" s="102"/>
      <c r="C50" s="104" t="s">
        <v>104</v>
      </c>
      <c r="D50" s="13" t="s">
        <v>116</v>
      </c>
      <c r="E50" s="84"/>
      <c r="F50" s="7"/>
      <c r="G50" s="7"/>
      <c r="H50" s="7"/>
      <c r="I50" s="7"/>
      <c r="J50" s="7"/>
      <c r="K50" s="7"/>
      <c r="L50" s="7"/>
      <c r="M50" s="7"/>
      <c r="N50" s="7"/>
      <c r="O50" s="14"/>
    </row>
    <row r="51" spans="2:15" ht="16" x14ac:dyDescent="0.2">
      <c r="B51" s="102"/>
      <c r="C51" s="104"/>
      <c r="D51" s="13" t="s">
        <v>117</v>
      </c>
      <c r="E51" s="84"/>
      <c r="F51" s="7"/>
      <c r="G51" s="7"/>
      <c r="H51" s="7"/>
      <c r="I51" s="7"/>
      <c r="J51" s="7"/>
      <c r="K51" s="7"/>
      <c r="L51" s="7"/>
      <c r="M51" s="7"/>
      <c r="N51" s="7"/>
      <c r="O51" s="14"/>
    </row>
    <row r="52" spans="2:15" ht="16" x14ac:dyDescent="0.2">
      <c r="B52" s="102"/>
      <c r="C52" s="104"/>
      <c r="D52" s="13" t="s">
        <v>118</v>
      </c>
      <c r="E52" s="84"/>
      <c r="F52" s="7"/>
      <c r="G52" s="7"/>
      <c r="H52" s="7"/>
      <c r="I52" s="7"/>
      <c r="J52" s="7"/>
      <c r="K52" s="7"/>
      <c r="L52" s="7"/>
      <c r="M52" s="7"/>
      <c r="N52" s="7"/>
      <c r="O52" s="14"/>
    </row>
    <row r="53" spans="2:15" ht="16" x14ac:dyDescent="0.2">
      <c r="B53" s="102"/>
      <c r="C53" s="104"/>
      <c r="D53" s="13" t="s">
        <v>119</v>
      </c>
      <c r="E53" s="84"/>
      <c r="F53" s="7"/>
      <c r="G53" s="7"/>
      <c r="H53" s="7"/>
      <c r="I53" s="7"/>
      <c r="J53" s="7"/>
      <c r="K53" s="7"/>
      <c r="L53" s="7"/>
      <c r="M53" s="7"/>
      <c r="N53" s="7"/>
      <c r="O53" s="14"/>
    </row>
    <row r="54" spans="2:15" ht="16" x14ac:dyDescent="0.2">
      <c r="B54" s="102"/>
      <c r="C54" s="104"/>
      <c r="D54" s="13" t="s">
        <v>107</v>
      </c>
      <c r="E54" s="84"/>
      <c r="F54" s="7"/>
      <c r="G54" s="7"/>
      <c r="H54" s="7"/>
      <c r="I54" s="7"/>
      <c r="J54" s="7"/>
      <c r="K54" s="7"/>
      <c r="L54" s="7"/>
      <c r="M54" s="7"/>
      <c r="N54" s="7"/>
      <c r="O54" s="14"/>
    </row>
    <row r="55" spans="2:15" ht="16" x14ac:dyDescent="0.2">
      <c r="B55" s="102"/>
      <c r="C55" s="105" t="s">
        <v>105</v>
      </c>
      <c r="D55" s="13" t="s">
        <v>116</v>
      </c>
      <c r="E55" s="11"/>
      <c r="F55" s="13"/>
      <c r="G55" s="13"/>
      <c r="H55" s="13"/>
      <c r="I55" s="13"/>
      <c r="J55" s="13"/>
      <c r="K55" s="13"/>
      <c r="L55" s="13"/>
      <c r="M55" s="13"/>
      <c r="N55" s="13"/>
      <c r="O55" s="12"/>
    </row>
    <row r="56" spans="2:15" ht="16" x14ac:dyDescent="0.2">
      <c r="B56" s="102"/>
      <c r="C56" s="105"/>
      <c r="D56" s="13" t="s">
        <v>117</v>
      </c>
      <c r="E56" s="11"/>
      <c r="F56" s="13"/>
      <c r="G56" s="13"/>
      <c r="H56" s="13"/>
      <c r="I56" s="13"/>
      <c r="J56" s="13"/>
      <c r="K56" s="13"/>
      <c r="L56" s="13"/>
      <c r="M56" s="13"/>
      <c r="N56" s="13"/>
      <c r="O56" s="12"/>
    </row>
    <row r="57" spans="2:15" ht="16" x14ac:dyDescent="0.2">
      <c r="B57" s="102"/>
      <c r="C57" s="105"/>
      <c r="D57" s="13" t="s">
        <v>118</v>
      </c>
      <c r="E57" s="11"/>
      <c r="F57" s="13"/>
      <c r="G57" s="13"/>
      <c r="H57" s="13"/>
      <c r="I57" s="13"/>
      <c r="J57" s="13"/>
      <c r="K57" s="13"/>
      <c r="L57" s="13"/>
      <c r="M57" s="13"/>
      <c r="N57" s="13"/>
      <c r="O57" s="12"/>
    </row>
    <row r="58" spans="2:15" ht="16" x14ac:dyDescent="0.2">
      <c r="B58" s="102"/>
      <c r="C58" s="105"/>
      <c r="D58" s="13" t="s">
        <v>119</v>
      </c>
      <c r="E58" s="11"/>
      <c r="F58" s="13"/>
      <c r="G58" s="13"/>
      <c r="H58" s="13"/>
      <c r="I58" s="13"/>
      <c r="J58" s="13"/>
      <c r="K58" s="13"/>
      <c r="L58" s="13"/>
      <c r="M58" s="13"/>
      <c r="N58" s="13"/>
      <c r="O58" s="12"/>
    </row>
    <row r="59" spans="2:15" ht="16" x14ac:dyDescent="0.2">
      <c r="B59" s="102"/>
      <c r="C59" s="105"/>
      <c r="D59" s="13" t="s">
        <v>107</v>
      </c>
      <c r="E59" s="11"/>
      <c r="F59" s="13"/>
      <c r="G59" s="13"/>
      <c r="H59" s="13"/>
      <c r="I59" s="13"/>
      <c r="J59" s="13"/>
      <c r="K59" s="13"/>
      <c r="L59" s="13"/>
      <c r="M59" s="13"/>
      <c r="N59" s="13"/>
      <c r="O59" s="12"/>
    </row>
    <row r="60" spans="2:15" ht="16" x14ac:dyDescent="0.2">
      <c r="B60" s="102"/>
      <c r="C60" s="104" t="s">
        <v>106</v>
      </c>
      <c r="D60" s="13" t="s">
        <v>116</v>
      </c>
      <c r="E60" s="84"/>
      <c r="F60" s="7"/>
      <c r="G60" s="7"/>
      <c r="H60" s="7"/>
      <c r="I60" s="7"/>
      <c r="J60" s="7"/>
      <c r="K60" s="7"/>
      <c r="L60" s="7"/>
      <c r="M60" s="7"/>
      <c r="N60" s="7"/>
      <c r="O60" s="14"/>
    </row>
    <row r="61" spans="2:15" ht="16" x14ac:dyDescent="0.2">
      <c r="B61" s="102"/>
      <c r="C61" s="104"/>
      <c r="D61" s="13" t="s">
        <v>117</v>
      </c>
      <c r="E61" s="84"/>
      <c r="F61" s="7"/>
      <c r="G61" s="7"/>
      <c r="H61" s="7"/>
      <c r="I61" s="7"/>
      <c r="J61" s="7"/>
      <c r="K61" s="7"/>
      <c r="L61" s="7"/>
      <c r="M61" s="7"/>
      <c r="N61" s="7"/>
      <c r="O61" s="14"/>
    </row>
    <row r="62" spans="2:15" ht="16" x14ac:dyDescent="0.2">
      <c r="B62" s="102"/>
      <c r="C62" s="104"/>
      <c r="D62" s="13" t="s">
        <v>118</v>
      </c>
      <c r="E62" s="84"/>
      <c r="F62" s="7"/>
      <c r="G62" s="7"/>
      <c r="H62" s="7"/>
      <c r="I62" s="7"/>
      <c r="J62" s="7"/>
      <c r="K62" s="7"/>
      <c r="L62" s="7"/>
      <c r="M62" s="7"/>
      <c r="N62" s="7"/>
      <c r="O62" s="14"/>
    </row>
    <row r="63" spans="2:15" ht="16" x14ac:dyDescent="0.2">
      <c r="B63" s="102"/>
      <c r="C63" s="104"/>
      <c r="D63" s="13" t="s">
        <v>119</v>
      </c>
      <c r="E63" s="84"/>
      <c r="F63" s="7"/>
      <c r="G63" s="7"/>
      <c r="H63" s="7"/>
      <c r="I63" s="7"/>
      <c r="J63" s="7"/>
      <c r="K63" s="7"/>
      <c r="L63" s="7"/>
      <c r="M63" s="7"/>
      <c r="N63" s="7"/>
      <c r="O63" s="14"/>
    </row>
    <row r="64" spans="2:15" ht="16" x14ac:dyDescent="0.2">
      <c r="B64" s="102"/>
      <c r="C64" s="104"/>
      <c r="D64" s="13" t="s">
        <v>107</v>
      </c>
      <c r="E64" s="84"/>
      <c r="F64" s="7"/>
      <c r="G64" s="7"/>
      <c r="H64" s="7"/>
      <c r="I64" s="7"/>
      <c r="J64" s="7"/>
      <c r="K64" s="7"/>
      <c r="L64" s="7"/>
      <c r="M64" s="7"/>
      <c r="N64" s="7"/>
      <c r="O64" s="14"/>
    </row>
    <row r="65" spans="2:15" ht="16" x14ac:dyDescent="0.2">
      <c r="B65" s="102"/>
      <c r="C65" s="105" t="s">
        <v>107</v>
      </c>
      <c r="D65" s="13" t="s">
        <v>116</v>
      </c>
      <c r="E65" s="11"/>
      <c r="F65" s="13"/>
      <c r="G65" s="13"/>
      <c r="H65" s="13"/>
      <c r="I65" s="13"/>
      <c r="J65" s="13"/>
      <c r="K65" s="13"/>
      <c r="L65" s="13"/>
      <c r="M65" s="13"/>
      <c r="N65" s="13"/>
      <c r="O65" s="12"/>
    </row>
    <row r="66" spans="2:15" ht="16" x14ac:dyDescent="0.2">
      <c r="B66" s="102"/>
      <c r="C66" s="105"/>
      <c r="D66" s="13" t="s">
        <v>117</v>
      </c>
      <c r="E66" s="11"/>
      <c r="F66" s="13"/>
      <c r="G66" s="13"/>
      <c r="H66" s="13"/>
      <c r="I66" s="13"/>
      <c r="J66" s="13"/>
      <c r="K66" s="13"/>
      <c r="L66" s="13"/>
      <c r="M66" s="13"/>
      <c r="N66" s="13"/>
      <c r="O66" s="12"/>
    </row>
    <row r="67" spans="2:15" ht="16" x14ac:dyDescent="0.2">
      <c r="B67" s="102"/>
      <c r="C67" s="105"/>
      <c r="D67" s="13" t="s">
        <v>118</v>
      </c>
      <c r="E67" s="11"/>
      <c r="F67" s="13"/>
      <c r="G67" s="13"/>
      <c r="H67" s="13"/>
      <c r="I67" s="13"/>
      <c r="J67" s="13"/>
      <c r="K67" s="13"/>
      <c r="L67" s="13"/>
      <c r="M67" s="13"/>
      <c r="N67" s="13"/>
      <c r="O67" s="12"/>
    </row>
    <row r="68" spans="2:15" ht="16" x14ac:dyDescent="0.2">
      <c r="B68" s="102"/>
      <c r="C68" s="105"/>
      <c r="D68" s="13" t="s">
        <v>119</v>
      </c>
      <c r="E68" s="11"/>
      <c r="F68" s="13"/>
      <c r="G68" s="13"/>
      <c r="H68" s="13"/>
      <c r="I68" s="13"/>
      <c r="J68" s="13"/>
      <c r="K68" s="13"/>
      <c r="L68" s="13"/>
      <c r="M68" s="13"/>
      <c r="N68" s="13"/>
      <c r="O68" s="12"/>
    </row>
    <row r="69" spans="2:15" ht="16" x14ac:dyDescent="0.2">
      <c r="B69" s="102"/>
      <c r="C69" s="105"/>
      <c r="D69" s="13" t="s">
        <v>107</v>
      </c>
      <c r="E69" s="11"/>
      <c r="F69" s="13"/>
      <c r="G69" s="13"/>
      <c r="H69" s="13"/>
      <c r="I69" s="13"/>
      <c r="J69" s="13"/>
      <c r="K69" s="13"/>
      <c r="L69" s="13"/>
      <c r="M69" s="13"/>
      <c r="N69" s="13"/>
      <c r="O69" s="12"/>
    </row>
    <row r="70" spans="2:15" ht="16" x14ac:dyDescent="0.2">
      <c r="B70" s="107" t="s">
        <v>108</v>
      </c>
      <c r="C70" s="104" t="s">
        <v>109</v>
      </c>
      <c r="D70" s="7" t="s">
        <v>120</v>
      </c>
      <c r="E70" s="84"/>
      <c r="F70" s="7"/>
      <c r="G70" s="7"/>
      <c r="H70" s="7"/>
      <c r="I70" s="7"/>
      <c r="J70" s="7"/>
      <c r="K70" s="7"/>
      <c r="L70" s="7"/>
      <c r="M70" s="7"/>
      <c r="N70" s="7"/>
      <c r="O70" s="14"/>
    </row>
    <row r="71" spans="2:15" ht="16" x14ac:dyDescent="0.2">
      <c r="B71" s="107"/>
      <c r="C71" s="104"/>
      <c r="D71" s="7" t="s">
        <v>126</v>
      </c>
      <c r="E71" s="84"/>
      <c r="F71" s="7"/>
      <c r="G71" s="7"/>
      <c r="H71" s="7"/>
      <c r="I71" s="7"/>
      <c r="J71" s="7"/>
      <c r="K71" s="7"/>
      <c r="L71" s="7"/>
      <c r="M71" s="7"/>
      <c r="N71" s="7"/>
      <c r="O71" s="14"/>
    </row>
    <row r="72" spans="2:15" ht="16" x14ac:dyDescent="0.2">
      <c r="B72" s="107"/>
      <c r="C72" s="104"/>
      <c r="D72" s="7" t="s">
        <v>122</v>
      </c>
      <c r="E72" s="84"/>
      <c r="F72" s="7"/>
      <c r="G72" s="7"/>
      <c r="H72" s="7"/>
      <c r="I72" s="7"/>
      <c r="J72" s="7"/>
      <c r="K72" s="7"/>
      <c r="L72" s="7"/>
      <c r="M72" s="7"/>
      <c r="N72" s="7"/>
      <c r="O72" s="14"/>
    </row>
    <row r="73" spans="2:15" ht="16" x14ac:dyDescent="0.2">
      <c r="B73" s="107"/>
      <c r="C73" s="104"/>
      <c r="D73" s="7" t="s">
        <v>116</v>
      </c>
      <c r="E73" s="84"/>
      <c r="F73" s="7"/>
      <c r="G73" s="7"/>
      <c r="H73" s="7"/>
      <c r="I73" s="7"/>
      <c r="J73" s="7"/>
      <c r="K73" s="7"/>
      <c r="L73" s="7"/>
      <c r="M73" s="7"/>
      <c r="N73" s="7"/>
      <c r="O73" s="14"/>
    </row>
    <row r="74" spans="2:15" ht="16" x14ac:dyDescent="0.2">
      <c r="B74" s="107"/>
      <c r="C74" s="104"/>
      <c r="D74" s="7" t="s">
        <v>123</v>
      </c>
      <c r="E74" s="84"/>
      <c r="F74" s="7"/>
      <c r="G74" s="7"/>
      <c r="H74" s="7"/>
      <c r="I74" s="7"/>
      <c r="J74" s="7"/>
      <c r="K74" s="7"/>
      <c r="L74" s="7"/>
      <c r="M74" s="7"/>
      <c r="N74" s="7"/>
      <c r="O74" s="14"/>
    </row>
    <row r="75" spans="2:15" x14ac:dyDescent="0.2">
      <c r="B75" s="107"/>
      <c r="C75" s="104"/>
      <c r="D75" s="94" t="s">
        <v>124</v>
      </c>
      <c r="E75" s="84"/>
      <c r="F75" s="84"/>
      <c r="G75" s="84"/>
      <c r="H75" s="84"/>
      <c r="I75" s="84"/>
      <c r="J75" s="84"/>
      <c r="K75" s="84"/>
      <c r="L75" s="84"/>
      <c r="M75" s="84"/>
      <c r="N75" s="84"/>
      <c r="O75" s="85"/>
    </row>
    <row r="76" spans="2:15" x14ac:dyDescent="0.2">
      <c r="B76" s="107"/>
      <c r="C76" s="104"/>
      <c r="D76" s="94" t="s">
        <v>107</v>
      </c>
      <c r="E76" s="84"/>
      <c r="F76" s="84"/>
      <c r="G76" s="84"/>
      <c r="H76" s="84"/>
      <c r="I76" s="84"/>
      <c r="J76" s="84"/>
      <c r="K76" s="84"/>
      <c r="L76" s="84"/>
      <c r="M76" s="84"/>
      <c r="N76" s="84"/>
      <c r="O76" s="85"/>
    </row>
    <row r="77" spans="2:15" ht="16" x14ac:dyDescent="0.2">
      <c r="B77" s="107"/>
      <c r="C77" s="105" t="s">
        <v>110</v>
      </c>
      <c r="D77" s="13" t="s">
        <v>120</v>
      </c>
      <c r="E77" s="11"/>
      <c r="F77" s="13"/>
      <c r="G77" s="13"/>
      <c r="H77" s="13"/>
      <c r="I77" s="13"/>
      <c r="J77" s="13"/>
      <c r="K77" s="13"/>
      <c r="L77" s="13"/>
      <c r="M77" s="13"/>
      <c r="N77" s="13"/>
      <c r="O77" s="12"/>
    </row>
    <row r="78" spans="2:15" ht="16" x14ac:dyDescent="0.2">
      <c r="B78" s="107"/>
      <c r="C78" s="105"/>
      <c r="D78" s="13" t="s">
        <v>121</v>
      </c>
      <c r="E78" s="11"/>
      <c r="F78" s="13"/>
      <c r="G78" s="13"/>
      <c r="H78" s="13"/>
      <c r="I78" s="13"/>
      <c r="J78" s="13"/>
      <c r="K78" s="13"/>
      <c r="L78" s="13"/>
      <c r="M78" s="13"/>
      <c r="N78" s="13"/>
      <c r="O78" s="12"/>
    </row>
    <row r="79" spans="2:15" ht="16" x14ac:dyDescent="0.2">
      <c r="B79" s="107"/>
      <c r="C79" s="105"/>
      <c r="D79" s="13" t="s">
        <v>122</v>
      </c>
      <c r="E79" s="11"/>
      <c r="F79" s="13"/>
      <c r="G79" s="13"/>
      <c r="H79" s="13"/>
      <c r="I79" s="13"/>
      <c r="J79" s="13"/>
      <c r="K79" s="13"/>
      <c r="L79" s="13"/>
      <c r="M79" s="13"/>
      <c r="N79" s="13"/>
      <c r="O79" s="12"/>
    </row>
    <row r="80" spans="2:15" ht="16" x14ac:dyDescent="0.2">
      <c r="B80" s="107"/>
      <c r="C80" s="105"/>
      <c r="D80" s="13" t="s">
        <v>116</v>
      </c>
      <c r="E80" s="11"/>
      <c r="F80" s="13"/>
      <c r="G80" s="13"/>
      <c r="H80" s="13"/>
      <c r="I80" s="13"/>
      <c r="J80" s="13"/>
      <c r="K80" s="13"/>
      <c r="L80" s="13"/>
      <c r="M80" s="13"/>
      <c r="N80" s="13"/>
      <c r="O80" s="12"/>
    </row>
    <row r="81" spans="2:15" ht="16" x14ac:dyDescent="0.2">
      <c r="B81" s="107"/>
      <c r="C81" s="105"/>
      <c r="D81" s="13" t="s">
        <v>123</v>
      </c>
      <c r="E81" s="11"/>
      <c r="F81" s="13"/>
      <c r="G81" s="13"/>
      <c r="H81" s="13"/>
      <c r="I81" s="13"/>
      <c r="J81" s="13"/>
      <c r="K81" s="13"/>
      <c r="L81" s="13"/>
      <c r="M81" s="13"/>
      <c r="N81" s="13"/>
      <c r="O81" s="12"/>
    </row>
    <row r="82" spans="2:15" x14ac:dyDescent="0.2">
      <c r="B82" s="107"/>
      <c r="C82" s="105"/>
      <c r="D82" s="11" t="s">
        <v>124</v>
      </c>
      <c r="E82" s="11"/>
      <c r="F82" s="11"/>
      <c r="G82" s="11"/>
      <c r="H82" s="11"/>
      <c r="I82" s="11"/>
      <c r="J82" s="11"/>
      <c r="K82" s="11"/>
      <c r="L82" s="11"/>
      <c r="M82" s="11"/>
      <c r="N82" s="11"/>
      <c r="O82" s="10"/>
    </row>
    <row r="83" spans="2:15" x14ac:dyDescent="0.2">
      <c r="B83" s="107"/>
      <c r="C83" s="105"/>
      <c r="D83" s="11" t="s">
        <v>125</v>
      </c>
      <c r="E83" s="11"/>
      <c r="F83" s="11"/>
      <c r="G83" s="11"/>
      <c r="H83" s="11"/>
      <c r="I83" s="11"/>
      <c r="J83" s="11"/>
      <c r="K83" s="11"/>
      <c r="L83" s="11"/>
      <c r="M83" s="11"/>
      <c r="N83" s="11"/>
      <c r="O83" s="10"/>
    </row>
    <row r="84" spans="2:15" ht="16" x14ac:dyDescent="0.2">
      <c r="B84" s="107"/>
      <c r="C84" s="104" t="s">
        <v>111</v>
      </c>
      <c r="D84" s="7" t="s">
        <v>120</v>
      </c>
      <c r="E84" s="84"/>
      <c r="F84" s="7"/>
      <c r="G84" s="7"/>
      <c r="H84" s="7"/>
      <c r="I84" s="7"/>
      <c r="J84" s="7"/>
      <c r="K84" s="7"/>
      <c r="L84" s="7"/>
      <c r="M84" s="7"/>
      <c r="N84" s="7"/>
      <c r="O84" s="14"/>
    </row>
    <row r="85" spans="2:15" ht="16" x14ac:dyDescent="0.2">
      <c r="B85" s="107"/>
      <c r="C85" s="104"/>
      <c r="D85" s="7" t="s">
        <v>121</v>
      </c>
      <c r="E85" s="84"/>
      <c r="F85" s="7"/>
      <c r="G85" s="7"/>
      <c r="H85" s="7"/>
      <c r="I85" s="7"/>
      <c r="J85" s="7"/>
      <c r="K85" s="7"/>
      <c r="L85" s="7"/>
      <c r="M85" s="7"/>
      <c r="N85" s="7"/>
      <c r="O85" s="14"/>
    </row>
    <row r="86" spans="2:15" ht="16" x14ac:dyDescent="0.2">
      <c r="B86" s="107"/>
      <c r="C86" s="104"/>
      <c r="D86" s="7" t="s">
        <v>122</v>
      </c>
      <c r="E86" s="84"/>
      <c r="F86" s="7"/>
      <c r="G86" s="7"/>
      <c r="H86" s="7"/>
      <c r="I86" s="7"/>
      <c r="J86" s="7"/>
      <c r="K86" s="7"/>
      <c r="L86" s="7"/>
      <c r="M86" s="7"/>
      <c r="N86" s="7"/>
      <c r="O86" s="14"/>
    </row>
    <row r="87" spans="2:15" ht="16" x14ac:dyDescent="0.2">
      <c r="B87" s="107"/>
      <c r="C87" s="104"/>
      <c r="D87" s="7" t="s">
        <v>116</v>
      </c>
      <c r="E87" s="84"/>
      <c r="F87" s="7"/>
      <c r="G87" s="7"/>
      <c r="H87" s="7"/>
      <c r="I87" s="7"/>
      <c r="J87" s="7"/>
      <c r="K87" s="7"/>
      <c r="L87" s="7"/>
      <c r="M87" s="7"/>
      <c r="N87" s="7"/>
      <c r="O87" s="14"/>
    </row>
    <row r="88" spans="2:15" ht="16" x14ac:dyDescent="0.2">
      <c r="B88" s="107"/>
      <c r="C88" s="104"/>
      <c r="D88" s="7" t="s">
        <v>123</v>
      </c>
      <c r="E88" s="84"/>
      <c r="F88" s="7"/>
      <c r="G88" s="7"/>
      <c r="H88" s="7"/>
      <c r="I88" s="7"/>
      <c r="J88" s="7"/>
      <c r="K88" s="7"/>
      <c r="L88" s="7"/>
      <c r="M88" s="7"/>
      <c r="N88" s="7"/>
      <c r="O88" s="14"/>
    </row>
    <row r="89" spans="2:15" x14ac:dyDescent="0.2">
      <c r="B89" s="107"/>
      <c r="C89" s="104"/>
      <c r="D89" s="94" t="s">
        <v>124</v>
      </c>
      <c r="E89" s="84"/>
      <c r="F89" s="84"/>
      <c r="G89" s="84"/>
      <c r="H89" s="84"/>
      <c r="I89" s="84"/>
      <c r="J89" s="84"/>
      <c r="K89" s="84"/>
      <c r="L89" s="84"/>
      <c r="M89" s="84"/>
      <c r="N89" s="84"/>
      <c r="O89" s="85"/>
    </row>
    <row r="90" spans="2:15" x14ac:dyDescent="0.2">
      <c r="B90" s="107"/>
      <c r="C90" s="104"/>
      <c r="D90" s="94" t="s">
        <v>125</v>
      </c>
      <c r="E90" s="84"/>
      <c r="F90" s="84"/>
      <c r="G90" s="84"/>
      <c r="H90" s="84"/>
      <c r="I90" s="84"/>
      <c r="J90" s="84"/>
      <c r="K90" s="84"/>
      <c r="L90" s="84"/>
      <c r="M90" s="84"/>
      <c r="N90" s="84"/>
      <c r="O90" s="85"/>
    </row>
    <row r="91" spans="2:15" ht="16" x14ac:dyDescent="0.2">
      <c r="B91" s="107"/>
      <c r="C91" s="100" t="s">
        <v>112</v>
      </c>
      <c r="D91" s="13" t="s">
        <v>120</v>
      </c>
      <c r="E91" s="11"/>
      <c r="F91" s="13"/>
      <c r="G91" s="13"/>
      <c r="H91" s="13"/>
      <c r="I91" s="13"/>
      <c r="J91" s="13"/>
      <c r="K91" s="13"/>
      <c r="L91" s="13"/>
      <c r="M91" s="13"/>
      <c r="N91" s="13"/>
      <c r="O91" s="12"/>
    </row>
    <row r="92" spans="2:15" ht="16" x14ac:dyDescent="0.2">
      <c r="B92" s="107"/>
      <c r="C92" s="100"/>
      <c r="D92" s="13" t="s">
        <v>121</v>
      </c>
      <c r="E92" s="11"/>
      <c r="F92" s="13"/>
      <c r="G92" s="13"/>
      <c r="H92" s="13"/>
      <c r="I92" s="13"/>
      <c r="J92" s="13"/>
      <c r="K92" s="13"/>
      <c r="L92" s="13"/>
      <c r="M92" s="13"/>
      <c r="N92" s="13"/>
      <c r="O92" s="12"/>
    </row>
    <row r="93" spans="2:15" ht="16" x14ac:dyDescent="0.2">
      <c r="B93" s="107"/>
      <c r="C93" s="100"/>
      <c r="D93" s="13" t="s">
        <v>122</v>
      </c>
      <c r="E93" s="11"/>
      <c r="F93" s="13"/>
      <c r="G93" s="13"/>
      <c r="H93" s="13"/>
      <c r="I93" s="13"/>
      <c r="J93" s="13"/>
      <c r="K93" s="13"/>
      <c r="L93" s="13"/>
      <c r="M93" s="13"/>
      <c r="N93" s="13"/>
      <c r="O93" s="12"/>
    </row>
    <row r="94" spans="2:15" ht="16" x14ac:dyDescent="0.2">
      <c r="B94" s="107"/>
      <c r="C94" s="100"/>
      <c r="D94" s="13" t="s">
        <v>116</v>
      </c>
      <c r="E94" s="11"/>
      <c r="F94" s="13"/>
      <c r="G94" s="13"/>
      <c r="H94" s="13"/>
      <c r="I94" s="13"/>
      <c r="J94" s="13"/>
      <c r="K94" s="13"/>
      <c r="L94" s="13"/>
      <c r="M94" s="13"/>
      <c r="N94" s="13"/>
      <c r="O94" s="12"/>
    </row>
    <row r="95" spans="2:15" ht="16" x14ac:dyDescent="0.2">
      <c r="B95" s="107"/>
      <c r="C95" s="100"/>
      <c r="D95" s="13" t="s">
        <v>123</v>
      </c>
      <c r="E95" s="11"/>
      <c r="F95" s="13"/>
      <c r="G95" s="13"/>
      <c r="H95" s="13"/>
      <c r="I95" s="13"/>
      <c r="J95" s="13"/>
      <c r="K95" s="13"/>
      <c r="L95" s="13"/>
      <c r="M95" s="13"/>
      <c r="N95" s="13"/>
      <c r="O95" s="12"/>
    </row>
    <row r="96" spans="2:15" x14ac:dyDescent="0.2">
      <c r="B96" s="107"/>
      <c r="C96" s="100"/>
      <c r="D96" s="11" t="s">
        <v>124</v>
      </c>
      <c r="E96" s="11"/>
      <c r="F96" s="11"/>
      <c r="G96" s="11"/>
      <c r="H96" s="11"/>
      <c r="I96" s="11"/>
      <c r="J96" s="11"/>
      <c r="K96" s="11"/>
      <c r="L96" s="11"/>
      <c r="M96" s="11"/>
      <c r="N96" s="11"/>
      <c r="O96" s="10"/>
    </row>
    <row r="97" spans="2:15" x14ac:dyDescent="0.2">
      <c r="B97" s="107"/>
      <c r="C97" s="100"/>
      <c r="D97" s="11" t="s">
        <v>125</v>
      </c>
      <c r="E97" s="11"/>
      <c r="F97" s="11"/>
      <c r="G97" s="11"/>
      <c r="H97" s="11"/>
      <c r="I97" s="11"/>
      <c r="J97" s="11"/>
      <c r="K97" s="11"/>
      <c r="L97" s="11"/>
      <c r="M97" s="11"/>
      <c r="N97" s="11"/>
      <c r="O97" s="10"/>
    </row>
    <row r="98" spans="2:15" ht="16" x14ac:dyDescent="0.2">
      <c r="B98" s="107"/>
      <c r="C98" s="106" t="s">
        <v>113</v>
      </c>
      <c r="D98" s="7" t="s">
        <v>120</v>
      </c>
      <c r="E98" s="84"/>
      <c r="F98" s="7"/>
      <c r="G98" s="7"/>
      <c r="H98" s="7"/>
      <c r="I98" s="7"/>
      <c r="J98" s="7"/>
      <c r="K98" s="7"/>
      <c r="L98" s="7"/>
      <c r="M98" s="7"/>
      <c r="N98" s="7"/>
      <c r="O98" s="14"/>
    </row>
    <row r="99" spans="2:15" ht="16" x14ac:dyDescent="0.2">
      <c r="B99" s="107"/>
      <c r="C99" s="106"/>
      <c r="D99" s="7" t="s">
        <v>121</v>
      </c>
      <c r="E99" s="84"/>
      <c r="F99" s="7"/>
      <c r="G99" s="7"/>
      <c r="H99" s="7"/>
      <c r="I99" s="7"/>
      <c r="J99" s="7"/>
      <c r="K99" s="7"/>
      <c r="L99" s="7"/>
      <c r="M99" s="7"/>
      <c r="N99" s="7"/>
      <c r="O99" s="14"/>
    </row>
    <row r="100" spans="2:15" ht="16" x14ac:dyDescent="0.2">
      <c r="B100" s="107"/>
      <c r="C100" s="106"/>
      <c r="D100" s="7" t="s">
        <v>122</v>
      </c>
      <c r="E100" s="84"/>
      <c r="F100" s="7"/>
      <c r="G100" s="7"/>
      <c r="H100" s="7"/>
      <c r="I100" s="7"/>
      <c r="J100" s="7"/>
      <c r="K100" s="7"/>
      <c r="L100" s="7"/>
      <c r="M100" s="7"/>
      <c r="N100" s="7"/>
      <c r="O100" s="14"/>
    </row>
    <row r="101" spans="2:15" ht="16" x14ac:dyDescent="0.2">
      <c r="B101" s="107"/>
      <c r="C101" s="106"/>
      <c r="D101" s="7" t="s">
        <v>116</v>
      </c>
      <c r="E101" s="84"/>
      <c r="F101" s="7"/>
      <c r="G101" s="7"/>
      <c r="H101" s="7"/>
      <c r="I101" s="7"/>
      <c r="J101" s="7"/>
      <c r="K101" s="7"/>
      <c r="L101" s="7"/>
      <c r="M101" s="7"/>
      <c r="N101" s="7"/>
      <c r="O101" s="14"/>
    </row>
    <row r="102" spans="2:15" ht="16" x14ac:dyDescent="0.2">
      <c r="B102" s="107"/>
      <c r="C102" s="106"/>
      <c r="D102" s="7" t="s">
        <v>123</v>
      </c>
      <c r="E102" s="84"/>
      <c r="F102" s="7"/>
      <c r="G102" s="7"/>
      <c r="H102" s="7"/>
      <c r="I102" s="7"/>
      <c r="J102" s="7"/>
      <c r="K102" s="7"/>
      <c r="L102" s="7"/>
      <c r="M102" s="7"/>
      <c r="N102" s="7"/>
      <c r="O102" s="14"/>
    </row>
    <row r="103" spans="2:15" x14ac:dyDescent="0.2">
      <c r="B103" s="107"/>
      <c r="C103" s="106"/>
      <c r="D103" s="94" t="s">
        <v>124</v>
      </c>
      <c r="E103" s="84"/>
      <c r="F103" s="84"/>
      <c r="G103" s="84"/>
      <c r="H103" s="84"/>
      <c r="I103" s="84"/>
      <c r="J103" s="84"/>
      <c r="K103" s="84"/>
      <c r="L103" s="84"/>
      <c r="M103" s="84"/>
      <c r="N103" s="84"/>
      <c r="O103" s="85"/>
    </row>
    <row r="104" spans="2:15" x14ac:dyDescent="0.2">
      <c r="B104" s="107"/>
      <c r="C104" s="106"/>
      <c r="D104" s="94" t="s">
        <v>125</v>
      </c>
      <c r="E104" s="84"/>
      <c r="F104" s="84"/>
      <c r="G104" s="84"/>
      <c r="H104" s="84"/>
      <c r="I104" s="84"/>
      <c r="J104" s="84"/>
      <c r="K104" s="84"/>
      <c r="L104" s="84"/>
      <c r="M104" s="84"/>
      <c r="N104" s="84"/>
      <c r="O104" s="85"/>
    </row>
    <row r="105" spans="2:15" ht="16" x14ac:dyDescent="0.2">
      <c r="B105" s="107"/>
      <c r="C105" s="100" t="s">
        <v>107</v>
      </c>
      <c r="D105" s="13" t="s">
        <v>120</v>
      </c>
      <c r="E105" s="11"/>
      <c r="F105" s="13"/>
      <c r="G105" s="13"/>
      <c r="H105" s="13"/>
      <c r="I105" s="13"/>
      <c r="J105" s="13"/>
      <c r="K105" s="13"/>
      <c r="L105" s="13"/>
      <c r="M105" s="13"/>
      <c r="N105" s="13"/>
      <c r="O105" s="12"/>
    </row>
    <row r="106" spans="2:15" ht="16" x14ac:dyDescent="0.2">
      <c r="B106" s="107"/>
      <c r="C106" s="100"/>
      <c r="D106" s="13" t="s">
        <v>121</v>
      </c>
      <c r="E106" s="11"/>
      <c r="F106" s="13"/>
      <c r="G106" s="13"/>
      <c r="H106" s="13"/>
      <c r="I106" s="13"/>
      <c r="J106" s="13"/>
      <c r="K106" s="13"/>
      <c r="L106" s="13"/>
      <c r="M106" s="13"/>
      <c r="N106" s="13"/>
      <c r="O106" s="12"/>
    </row>
    <row r="107" spans="2:15" ht="16" x14ac:dyDescent="0.2">
      <c r="B107" s="107"/>
      <c r="C107" s="100"/>
      <c r="D107" s="13" t="s">
        <v>122</v>
      </c>
      <c r="E107" s="11"/>
      <c r="F107" s="13"/>
      <c r="G107" s="13"/>
      <c r="H107" s="13"/>
      <c r="I107" s="13"/>
      <c r="J107" s="13"/>
      <c r="K107" s="13"/>
      <c r="L107" s="13"/>
      <c r="M107" s="13"/>
      <c r="N107" s="13"/>
      <c r="O107" s="12"/>
    </row>
    <row r="108" spans="2:15" ht="16" x14ac:dyDescent="0.2">
      <c r="B108" s="107"/>
      <c r="C108" s="100"/>
      <c r="D108" s="13" t="s">
        <v>116</v>
      </c>
      <c r="E108" s="11"/>
      <c r="F108" s="13"/>
      <c r="G108" s="13"/>
      <c r="H108" s="13"/>
      <c r="I108" s="13"/>
      <c r="J108" s="13"/>
      <c r="K108" s="13"/>
      <c r="L108" s="13"/>
      <c r="M108" s="13"/>
      <c r="N108" s="13"/>
      <c r="O108" s="12"/>
    </row>
    <row r="109" spans="2:15" ht="16" x14ac:dyDescent="0.2">
      <c r="B109" s="107"/>
      <c r="C109" s="100"/>
      <c r="D109" s="13" t="s">
        <v>123</v>
      </c>
      <c r="E109" s="11"/>
      <c r="F109" s="13"/>
      <c r="G109" s="13"/>
      <c r="H109" s="13"/>
      <c r="I109" s="13"/>
      <c r="J109" s="13"/>
      <c r="K109" s="13"/>
      <c r="L109" s="13"/>
      <c r="M109" s="13"/>
      <c r="N109" s="13"/>
      <c r="O109" s="12"/>
    </row>
    <row r="110" spans="2:15" x14ac:dyDescent="0.2">
      <c r="B110" s="107"/>
      <c r="C110" s="100"/>
      <c r="D110" s="11" t="s">
        <v>124</v>
      </c>
      <c r="E110" s="11"/>
      <c r="F110" s="11"/>
      <c r="G110" s="11"/>
      <c r="H110" s="11"/>
      <c r="I110" s="11"/>
      <c r="J110" s="11"/>
      <c r="K110" s="11"/>
      <c r="L110" s="11"/>
      <c r="M110" s="11"/>
      <c r="N110" s="11"/>
      <c r="O110" s="10"/>
    </row>
    <row r="111" spans="2:15" x14ac:dyDescent="0.2">
      <c r="B111" s="107"/>
      <c r="C111" s="100"/>
      <c r="D111" s="11" t="s">
        <v>125</v>
      </c>
      <c r="E111" s="11"/>
      <c r="F111" s="11"/>
      <c r="G111" s="11"/>
      <c r="H111" s="11"/>
      <c r="I111" s="11"/>
      <c r="J111" s="11"/>
      <c r="K111" s="11"/>
      <c r="L111" s="11"/>
      <c r="M111" s="11"/>
      <c r="N111" s="11"/>
      <c r="O111" s="10"/>
    </row>
    <row r="112" spans="2:15" ht="30" customHeight="1" x14ac:dyDescent="0.2">
      <c r="B112" s="102" t="s">
        <v>115</v>
      </c>
      <c r="C112" s="106" t="s">
        <v>114</v>
      </c>
      <c r="D112" s="94" t="s">
        <v>127</v>
      </c>
      <c r="E112" s="84"/>
      <c r="F112" s="84"/>
      <c r="G112" s="84"/>
      <c r="H112" s="84"/>
      <c r="I112" s="84"/>
      <c r="J112" s="84"/>
      <c r="K112" s="84"/>
      <c r="L112" s="84"/>
      <c r="M112" s="84"/>
      <c r="N112" s="84"/>
      <c r="O112" s="85"/>
    </row>
    <row r="113" spans="2:15" x14ac:dyDescent="0.2">
      <c r="B113" s="102"/>
      <c r="C113" s="106"/>
      <c r="D113" s="94" t="s">
        <v>128</v>
      </c>
      <c r="E113" s="84"/>
      <c r="F113" s="84"/>
      <c r="G113" s="84"/>
      <c r="H113" s="84"/>
      <c r="I113" s="84"/>
      <c r="J113" s="84"/>
      <c r="K113" s="84"/>
      <c r="L113" s="84"/>
      <c r="M113" s="84"/>
      <c r="N113" s="84"/>
      <c r="O113" s="85"/>
    </row>
    <row r="114" spans="2:15" x14ac:dyDescent="0.2">
      <c r="B114" s="102"/>
      <c r="C114" s="106"/>
      <c r="D114" s="94" t="s">
        <v>124</v>
      </c>
      <c r="E114" s="84"/>
      <c r="F114" s="84"/>
      <c r="G114" s="84"/>
      <c r="H114" s="84"/>
      <c r="I114" s="84"/>
      <c r="J114" s="84"/>
      <c r="K114" s="84"/>
      <c r="L114" s="84"/>
      <c r="M114" s="84"/>
      <c r="N114" s="84"/>
      <c r="O114" s="85"/>
    </row>
    <row r="115" spans="2:15" x14ac:dyDescent="0.2">
      <c r="B115" s="102"/>
      <c r="C115" s="100" t="s">
        <v>107</v>
      </c>
      <c r="D115" s="11" t="s">
        <v>127</v>
      </c>
      <c r="E115" s="11"/>
      <c r="F115" s="11"/>
      <c r="G115" s="11"/>
      <c r="H115" s="11"/>
      <c r="I115" s="11"/>
      <c r="J115" s="11"/>
      <c r="K115" s="11"/>
      <c r="L115" s="11"/>
      <c r="M115" s="11"/>
      <c r="N115" s="11"/>
      <c r="O115" s="10"/>
    </row>
    <row r="116" spans="2:15" x14ac:dyDescent="0.2">
      <c r="B116" s="102"/>
      <c r="C116" s="100"/>
      <c r="D116" s="11" t="s">
        <v>128</v>
      </c>
      <c r="E116" s="11"/>
      <c r="F116" s="11"/>
      <c r="G116" s="11"/>
      <c r="H116" s="11"/>
      <c r="I116" s="11"/>
      <c r="J116" s="11"/>
      <c r="K116" s="11"/>
      <c r="L116" s="11"/>
      <c r="M116" s="11"/>
      <c r="N116" s="11"/>
      <c r="O116" s="10"/>
    </row>
    <row r="117" spans="2:15" ht="16" thickBot="1" x14ac:dyDescent="0.25">
      <c r="B117" s="103"/>
      <c r="C117" s="101"/>
      <c r="D117" s="9" t="s">
        <v>124</v>
      </c>
      <c r="E117" s="9"/>
      <c r="F117" s="9"/>
      <c r="G117" s="9"/>
      <c r="H117" s="9"/>
      <c r="I117" s="9"/>
      <c r="J117" s="9"/>
      <c r="K117" s="9"/>
      <c r="L117" s="9"/>
      <c r="M117" s="9"/>
      <c r="N117" s="9"/>
      <c r="O117" s="8"/>
    </row>
  </sheetData>
  <mergeCells count="31">
    <mergeCell ref="C23:E25"/>
    <mergeCell ref="B23:B28"/>
    <mergeCell ref="B35:B69"/>
    <mergeCell ref="C26:E28"/>
    <mergeCell ref="C40:C44"/>
    <mergeCell ref="C35:C39"/>
    <mergeCell ref="C65:C69"/>
    <mergeCell ref="C45:C49"/>
    <mergeCell ref="C50:C54"/>
    <mergeCell ref="C55:C59"/>
    <mergeCell ref="C60:C64"/>
    <mergeCell ref="D32:E32"/>
    <mergeCell ref="C115:C117"/>
    <mergeCell ref="B112:B117"/>
    <mergeCell ref="C70:C76"/>
    <mergeCell ref="C77:C83"/>
    <mergeCell ref="C84:C90"/>
    <mergeCell ref="C91:C97"/>
    <mergeCell ref="C98:C104"/>
    <mergeCell ref="C105:C111"/>
    <mergeCell ref="B70:B111"/>
    <mergeCell ref="C112:C114"/>
    <mergeCell ref="O33:O34"/>
    <mergeCell ref="H33:N33"/>
    <mergeCell ref="G32:N32"/>
    <mergeCell ref="G33:G34"/>
    <mergeCell ref="B32:B34"/>
    <mergeCell ref="C32:C34"/>
    <mergeCell ref="D33:D34"/>
    <mergeCell ref="E33:E34"/>
    <mergeCell ref="F33:F34"/>
  </mergeCell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42C89C9A-DD03-403F-BFC7-71643F3F20E3}">
          <x14:formula1>
            <xm:f>'Hoja Control'!$C$4:$C$5</xm:f>
          </x14:formula1>
          <xm:sqref>E35:E117</xm:sqref>
        </x14:dataValidation>
        <x14:dataValidation type="list" allowBlank="1" showInputMessage="1" showErrorMessage="1" xr:uid="{16FB2CF2-5E58-437E-A003-6A4C278E411F}">
          <x14:formula1>
            <xm:f>'Hoja Control'!$E$4:$E$8</xm:f>
          </x14:formula1>
          <xm:sqref>F35:F69</xm:sqref>
        </x14:dataValidation>
        <x14:dataValidation type="list" allowBlank="1" showInputMessage="1" showErrorMessage="1" xr:uid="{27D42D98-A5E0-4CDF-9829-7CD85061097F}">
          <x14:formula1>
            <xm:f>'Hoja Control'!$G$4:$G$8</xm:f>
          </x14:formula1>
          <xm:sqref>F70:F111</xm:sqref>
        </x14:dataValidation>
        <x14:dataValidation type="list" allowBlank="1" showInputMessage="1" showErrorMessage="1" xr:uid="{507C6EB0-E250-4D3D-B53A-1B3759F7241A}">
          <x14:formula1>
            <xm:f>'Hoja Control'!$I$4:$I$5</xm:f>
          </x14:formula1>
          <xm:sqref>F112:F117</xm:sqref>
        </x14:dataValidation>
        <x14:dataValidation type="list" allowBlank="1" showInputMessage="1" showErrorMessage="1" xr:uid="{AD22459F-37E3-4E13-A064-AC7B80F28501}">
          <x14:formula1>
            <xm:f>'Hoja Control'!$I$15:$I$17</xm:f>
          </x14:formula1>
          <xm:sqref>M35:M117</xm:sqref>
        </x14:dataValidation>
        <x14:dataValidation type="list" allowBlank="1" showInputMessage="1" showErrorMessage="1" xr:uid="{62903ABA-7F17-4F07-AD23-978C85A26E35}">
          <x14:formula1>
            <xm:f>'Hoja Control'!$G$15:$G$16</xm:f>
          </x14:formula1>
          <xm:sqref>L35:L117</xm:sqref>
        </x14:dataValidation>
        <x14:dataValidation type="list" allowBlank="1" showInputMessage="1" showErrorMessage="1" xr:uid="{85D28125-7B07-40E8-9068-CCCE15E7A22E}">
          <x14:formula1>
            <xm:f>'Hoja Control'!$E$15:$E$21</xm:f>
          </x14:formula1>
          <xm:sqref>H35:H117</xm:sqref>
        </x14:dataValidation>
        <x14:dataValidation type="list" allowBlank="1" showInputMessage="1" showErrorMessage="1" xr:uid="{6F101575-0FB4-4DFB-B606-C819BB051A0A}">
          <x14:formula1>
            <xm:f>'Hoja Control'!$C$15:$C$19</xm:f>
          </x14:formula1>
          <xm:sqref>G35:G117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C916-60DF-4F34-89D7-DDC160F79FC7}">
  <dimension ref="B3:M45"/>
  <sheetViews>
    <sheetView showGridLines="0" topLeftCell="B1" workbookViewId="0">
      <selection activeCell="B38" sqref="B38"/>
    </sheetView>
  </sheetViews>
  <sheetFormatPr baseColWidth="10" defaultColWidth="11.5" defaultRowHeight="15" x14ac:dyDescent="0.2"/>
  <cols>
    <col min="1" max="1" width="11.5" style="4"/>
    <col min="2" max="3" width="17.5" style="4" bestFit="1" customWidth="1"/>
    <col min="4" max="4" width="20.33203125" style="4" customWidth="1"/>
    <col min="5" max="5" width="19.5" style="4" customWidth="1"/>
    <col min="6" max="6" width="17.5" style="4" customWidth="1"/>
    <col min="7" max="7" width="15.33203125" style="4" customWidth="1"/>
    <col min="8" max="8" width="11.5" style="4"/>
    <col min="9" max="9" width="12.33203125" style="4" bestFit="1" customWidth="1"/>
    <col min="10" max="10" width="14.83203125" style="4" bestFit="1" customWidth="1"/>
    <col min="11" max="16384" width="11.5" style="4"/>
  </cols>
  <sheetData>
    <row r="3" spans="3:13" s="29" customFormat="1" ht="37.5" customHeight="1" thickBot="1" x14ac:dyDescent="0.25">
      <c r="C3" s="130" t="s">
        <v>38</v>
      </c>
      <c r="D3" s="132"/>
      <c r="I3" s="60" t="s">
        <v>39</v>
      </c>
      <c r="J3" s="60" t="s">
        <v>40</v>
      </c>
    </row>
    <row r="4" spans="3:13" ht="45.75" customHeight="1" x14ac:dyDescent="0.2">
      <c r="C4" s="32" t="s">
        <v>41</v>
      </c>
      <c r="D4" s="82">
        <v>50</v>
      </c>
      <c r="F4" s="130" t="s">
        <v>77</v>
      </c>
      <c r="G4" s="132"/>
      <c r="I4" s="30">
        <v>0.9</v>
      </c>
      <c r="J4" s="31">
        <v>1.645</v>
      </c>
    </row>
    <row r="5" spans="3:13" x14ac:dyDescent="0.2">
      <c r="C5" s="36" t="s">
        <v>42</v>
      </c>
      <c r="D5" s="37">
        <f>I5</f>
        <v>0.95</v>
      </c>
      <c r="I5" s="34">
        <v>0.95</v>
      </c>
      <c r="J5" s="35">
        <v>1.96</v>
      </c>
    </row>
    <row r="6" spans="3:13" ht="16" thickBot="1" x14ac:dyDescent="0.25">
      <c r="C6" s="36" t="s">
        <v>40</v>
      </c>
      <c r="D6" s="35">
        <f>J5</f>
        <v>1.96</v>
      </c>
      <c r="I6" s="38">
        <v>0.99</v>
      </c>
      <c r="J6" s="39">
        <v>2.5750000000000002</v>
      </c>
    </row>
    <row r="7" spans="3:13" x14ac:dyDescent="0.2">
      <c r="C7" s="36" t="s">
        <v>43</v>
      </c>
      <c r="D7" s="40">
        <v>0.1</v>
      </c>
    </row>
    <row r="8" spans="3:13" x14ac:dyDescent="0.2">
      <c r="C8" s="36" t="s">
        <v>44</v>
      </c>
      <c r="D8" s="40">
        <v>0.5</v>
      </c>
    </row>
    <row r="9" spans="3:13" x14ac:dyDescent="0.2">
      <c r="C9" s="36" t="s">
        <v>45</v>
      </c>
      <c r="D9" s="41">
        <f>1-D8</f>
        <v>0.5</v>
      </c>
    </row>
    <row r="10" spans="3:13" ht="17" thickBot="1" x14ac:dyDescent="0.25">
      <c r="C10" s="42" t="s">
        <v>47</v>
      </c>
      <c r="D10" s="43">
        <f>((D6^2)*D8*D9)/(D7^2)</f>
        <v>96.039999999999978</v>
      </c>
    </row>
    <row r="11" spans="3:13" ht="16.5" customHeight="1" thickTop="1" x14ac:dyDescent="0.2">
      <c r="C11" s="60" t="s">
        <v>48</v>
      </c>
      <c r="D11" s="83">
        <f>D10/(1+(D10/D4))</f>
        <v>32.881402355519029</v>
      </c>
    </row>
    <row r="12" spans="3:13" ht="16" thickBot="1" x14ac:dyDescent="0.25"/>
    <row r="13" spans="3:13" ht="15" customHeight="1" x14ac:dyDescent="0.2">
      <c r="E13"/>
      <c r="J13" s="118" t="s">
        <v>49</v>
      </c>
      <c r="K13" s="119"/>
      <c r="L13" s="119"/>
      <c r="M13" s="120"/>
    </row>
    <row r="14" spans="3:13" x14ac:dyDescent="0.2">
      <c r="G14"/>
      <c r="J14" s="121"/>
      <c r="K14" s="122"/>
      <c r="L14" s="122"/>
      <c r="M14" s="123"/>
    </row>
    <row r="15" spans="3:13" x14ac:dyDescent="0.2">
      <c r="E15"/>
      <c r="J15" s="121"/>
      <c r="K15" s="122"/>
      <c r="L15" s="122"/>
      <c r="M15" s="123"/>
    </row>
    <row r="16" spans="3:13" x14ac:dyDescent="0.2">
      <c r="J16" s="121"/>
      <c r="K16" s="122"/>
      <c r="L16" s="122"/>
      <c r="M16" s="123"/>
    </row>
    <row r="17" spans="2:13" ht="16" thickBot="1" x14ac:dyDescent="0.25">
      <c r="J17" s="124"/>
      <c r="K17" s="125"/>
      <c r="L17" s="125"/>
      <c r="M17" s="126"/>
    </row>
    <row r="27" spans="2:13" ht="15" customHeight="1" x14ac:dyDescent="0.2">
      <c r="B27" s="127" t="s">
        <v>50</v>
      </c>
      <c r="C27" s="127"/>
      <c r="D27" s="127"/>
      <c r="E27" s="127"/>
      <c r="F27" s="127"/>
      <c r="G27" s="127"/>
      <c r="H27" s="127"/>
      <c r="I27" s="127"/>
      <c r="J27" s="127"/>
      <c r="K27" s="127"/>
    </row>
    <row r="28" spans="2:13" ht="18.75" customHeight="1" x14ac:dyDescent="0.2">
      <c r="B28" s="128"/>
      <c r="C28" s="128"/>
      <c r="D28" s="128"/>
      <c r="E28" s="128"/>
      <c r="F28" s="128"/>
      <c r="G28" s="128"/>
      <c r="H28" s="128"/>
      <c r="I28" s="128"/>
      <c r="J28" s="128"/>
      <c r="K28" s="128"/>
    </row>
    <row r="29" spans="2:13" ht="18.75" customHeight="1" x14ac:dyDescent="0.2">
      <c r="B29" s="128"/>
      <c r="C29" s="128"/>
      <c r="D29" s="128"/>
      <c r="E29" s="128"/>
      <c r="F29" s="128"/>
      <c r="G29" s="128"/>
      <c r="H29" s="128"/>
      <c r="I29" s="128"/>
      <c r="J29" s="128"/>
      <c r="K29" s="128"/>
    </row>
    <row r="30" spans="2:13" ht="18.75" customHeight="1" x14ac:dyDescent="0.2">
      <c r="B30" s="128"/>
      <c r="C30" s="128"/>
      <c r="D30" s="128"/>
      <c r="E30" s="128"/>
      <c r="F30" s="128"/>
      <c r="G30" s="128"/>
      <c r="H30" s="128"/>
      <c r="I30" s="128"/>
      <c r="J30" s="128"/>
      <c r="K30" s="128"/>
    </row>
    <row r="31" spans="2:13" ht="18.75" customHeight="1" x14ac:dyDescent="0.2">
      <c r="B31" s="129"/>
      <c r="C31" s="129"/>
      <c r="D31" s="129"/>
      <c r="E31" s="129"/>
      <c r="F31" s="129"/>
      <c r="G31" s="129"/>
      <c r="H31" s="129"/>
      <c r="I31" s="129"/>
      <c r="J31" s="129"/>
      <c r="K31" s="129"/>
    </row>
    <row r="34" spans="2:5" ht="15" customHeight="1" x14ac:dyDescent="0.2">
      <c r="B34" s="130" t="s">
        <v>51</v>
      </c>
      <c r="C34" s="131"/>
      <c r="D34" s="131"/>
      <c r="E34" s="131"/>
    </row>
    <row r="35" spans="2:5" ht="40" x14ac:dyDescent="0.2">
      <c r="B35" s="60" t="s">
        <v>52</v>
      </c>
      <c r="C35" s="61" t="s">
        <v>53</v>
      </c>
      <c r="D35" s="61" t="s">
        <v>54</v>
      </c>
      <c r="E35" s="61" t="s">
        <v>55</v>
      </c>
    </row>
    <row r="36" spans="2:5" x14ac:dyDescent="0.2">
      <c r="B36" s="44" t="s">
        <v>78</v>
      </c>
      <c r="C36" s="45">
        <v>25</v>
      </c>
      <c r="D36" s="51">
        <f>C36/$C$45</f>
        <v>0.5</v>
      </c>
      <c r="E36" s="49">
        <f>D36*$E$45</f>
        <v>16.440701177759514</v>
      </c>
    </row>
    <row r="37" spans="2:5" x14ac:dyDescent="0.2">
      <c r="B37" s="46"/>
      <c r="C37" s="33">
        <v>10</v>
      </c>
      <c r="D37" s="52">
        <f t="shared" ref="D37:D44" si="0">C37/$C$45</f>
        <v>0.2</v>
      </c>
      <c r="E37" s="54">
        <f t="shared" ref="E37:E44" si="1">D37*$E$45</f>
        <v>6.5762804711038063</v>
      </c>
    </row>
    <row r="38" spans="2:5" x14ac:dyDescent="0.2">
      <c r="B38" s="46"/>
      <c r="C38" s="33">
        <v>15</v>
      </c>
      <c r="D38" s="52">
        <f t="shared" si="0"/>
        <v>0.3</v>
      </c>
      <c r="E38" s="54">
        <f t="shared" si="1"/>
        <v>9.864420706655709</v>
      </c>
    </row>
    <row r="39" spans="2:5" x14ac:dyDescent="0.2">
      <c r="B39" s="46"/>
      <c r="C39" s="33"/>
      <c r="D39" s="52">
        <f t="shared" si="0"/>
        <v>0</v>
      </c>
      <c r="E39" s="54">
        <f t="shared" si="1"/>
        <v>0</v>
      </c>
    </row>
    <row r="40" spans="2:5" x14ac:dyDescent="0.2">
      <c r="B40" s="46"/>
      <c r="C40" s="33"/>
      <c r="D40" s="52">
        <f t="shared" si="0"/>
        <v>0</v>
      </c>
      <c r="E40" s="54">
        <f t="shared" si="1"/>
        <v>0</v>
      </c>
    </row>
    <row r="41" spans="2:5" x14ac:dyDescent="0.2">
      <c r="B41" s="46"/>
      <c r="C41" s="33"/>
      <c r="D41" s="52">
        <f t="shared" si="0"/>
        <v>0</v>
      </c>
      <c r="E41" s="54">
        <f t="shared" si="1"/>
        <v>0</v>
      </c>
    </row>
    <row r="42" spans="2:5" x14ac:dyDescent="0.2">
      <c r="B42" s="46"/>
      <c r="C42" s="33"/>
      <c r="D42" s="52">
        <f t="shared" si="0"/>
        <v>0</v>
      </c>
      <c r="E42" s="54">
        <f t="shared" si="1"/>
        <v>0</v>
      </c>
    </row>
    <row r="43" spans="2:5" x14ac:dyDescent="0.2">
      <c r="B43" s="46"/>
      <c r="C43" s="33"/>
      <c r="D43" s="52">
        <f t="shared" si="0"/>
        <v>0</v>
      </c>
      <c r="E43" s="54">
        <f t="shared" si="1"/>
        <v>0</v>
      </c>
    </row>
    <row r="44" spans="2:5" x14ac:dyDescent="0.2">
      <c r="B44" s="47"/>
      <c r="C44" s="48"/>
      <c r="D44" s="53">
        <f t="shared" si="0"/>
        <v>0</v>
      </c>
      <c r="E44" s="50">
        <f t="shared" si="1"/>
        <v>0</v>
      </c>
    </row>
    <row r="45" spans="2:5" ht="20" x14ac:dyDescent="0.2">
      <c r="B45" s="60" t="s">
        <v>46</v>
      </c>
      <c r="C45" s="60">
        <f>SUM(C36:C44)</f>
        <v>50</v>
      </c>
      <c r="D45" s="60">
        <f>SUM(D36:D44)</f>
        <v>1</v>
      </c>
      <c r="E45" s="83">
        <f>D11</f>
        <v>32.881402355519029</v>
      </c>
    </row>
  </sheetData>
  <mergeCells count="5">
    <mergeCell ref="J13:M17"/>
    <mergeCell ref="B27:K31"/>
    <mergeCell ref="B34:E34"/>
    <mergeCell ref="C3:D3"/>
    <mergeCell ref="F4:G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0452-C669-451C-8783-8C656D87BA85}">
  <sheetPr>
    <tabColor theme="9" tint="0.59999389629810485"/>
  </sheetPr>
  <dimension ref="B1:V41"/>
  <sheetViews>
    <sheetView showGridLines="0" zoomScale="93" zoomScaleNormal="93" workbookViewId="0">
      <selection activeCell="D51" sqref="D51"/>
    </sheetView>
  </sheetViews>
  <sheetFormatPr baseColWidth="10" defaultRowHeight="15" x14ac:dyDescent="0.2"/>
  <cols>
    <col min="1" max="1" width="21" bestFit="1" customWidth="1"/>
    <col min="2" max="2" width="33.33203125" bestFit="1" customWidth="1"/>
    <col min="3" max="3" width="35.5" bestFit="1" customWidth="1"/>
    <col min="4" max="4" width="20.5" customWidth="1"/>
    <col min="5" max="5" width="27.5" bestFit="1" customWidth="1"/>
    <col min="6" max="6" width="23.6640625" bestFit="1" customWidth="1"/>
    <col min="7" max="7" width="18.83203125" bestFit="1" customWidth="1"/>
    <col min="8" max="8" width="20.6640625" bestFit="1" customWidth="1"/>
    <col min="9" max="9" width="16.83203125" bestFit="1" customWidth="1"/>
    <col min="10" max="10" width="27" customWidth="1"/>
    <col min="11" max="11" width="22.5" customWidth="1"/>
    <col min="12" max="12" width="20" bestFit="1" customWidth="1"/>
    <col min="13" max="13" width="21.6640625" customWidth="1"/>
    <col min="14" max="14" width="18" customWidth="1"/>
    <col min="15" max="15" width="23" customWidth="1"/>
    <col min="16" max="16" width="29.5" customWidth="1"/>
    <col min="17" max="17" width="23.33203125" customWidth="1"/>
    <col min="18" max="18" width="28.1640625" customWidth="1"/>
    <col min="19" max="19" width="28.33203125" customWidth="1"/>
    <col min="20" max="21" width="31.5" customWidth="1"/>
    <col min="22" max="22" width="34.6640625" customWidth="1"/>
  </cols>
  <sheetData>
    <row r="1" spans="2:6" s="6" customFormat="1" x14ac:dyDescent="0.2"/>
    <row r="2" spans="2:6" s="6" customFormat="1" x14ac:dyDescent="0.2"/>
    <row r="3" spans="2:6" s="6" customFormat="1" x14ac:dyDescent="0.2"/>
    <row r="4" spans="2:6" s="6" customFormat="1" x14ac:dyDescent="0.2"/>
    <row r="5" spans="2:6" s="6" customFormat="1" x14ac:dyDescent="0.2"/>
    <row r="6" spans="2:6" s="6" customFormat="1" x14ac:dyDescent="0.2"/>
    <row r="7" spans="2:6" s="6" customFormat="1" x14ac:dyDescent="0.2"/>
    <row r="16" spans="2:6" ht="18.75" customHeight="1" x14ac:dyDescent="0.2">
      <c r="B16" s="128" t="s">
        <v>129</v>
      </c>
      <c r="C16" s="128"/>
      <c r="D16" s="128"/>
      <c r="E16" s="128"/>
      <c r="F16" s="128"/>
    </row>
    <row r="18" spans="2:6" ht="16" thickBot="1" x14ac:dyDescent="0.25"/>
    <row r="19" spans="2:6" ht="30" customHeight="1" x14ac:dyDescent="0.2">
      <c r="B19" s="98" t="s">
        <v>130</v>
      </c>
      <c r="C19" s="97"/>
      <c r="D19" s="139" t="s">
        <v>135</v>
      </c>
      <c r="E19" s="139"/>
      <c r="F19" s="140"/>
    </row>
    <row r="20" spans="2:6" ht="18.75" customHeight="1" x14ac:dyDescent="0.2">
      <c r="B20" s="99" t="s">
        <v>131</v>
      </c>
      <c r="C20" s="96"/>
      <c r="D20" s="133" t="s">
        <v>136</v>
      </c>
      <c r="E20" s="133"/>
      <c r="F20" s="134"/>
    </row>
    <row r="21" spans="2:6" ht="30" customHeight="1" x14ac:dyDescent="0.2">
      <c r="B21" s="99" t="s">
        <v>132</v>
      </c>
      <c r="C21" s="96"/>
      <c r="D21" s="133" t="s">
        <v>137</v>
      </c>
      <c r="E21" s="133"/>
      <c r="F21" s="134"/>
    </row>
    <row r="22" spans="2:6" ht="90" customHeight="1" x14ac:dyDescent="0.2">
      <c r="B22" s="99" t="s">
        <v>133</v>
      </c>
      <c r="C22" s="96"/>
      <c r="D22" s="133" t="s">
        <v>138</v>
      </c>
      <c r="E22" s="133"/>
      <c r="F22" s="134"/>
    </row>
    <row r="23" spans="2:6" ht="30" customHeight="1" thickBot="1" x14ac:dyDescent="0.25">
      <c r="B23" s="137" t="s">
        <v>134</v>
      </c>
      <c r="C23" s="138"/>
      <c r="D23" s="135" t="s">
        <v>139</v>
      </c>
      <c r="E23" s="135"/>
      <c r="F23" s="136"/>
    </row>
    <row r="25" spans="2:6" ht="15" customHeight="1" x14ac:dyDescent="0.2"/>
    <row r="26" spans="2:6" ht="15" customHeight="1" x14ac:dyDescent="0.2"/>
    <row r="27" spans="2:6" ht="15" customHeight="1" x14ac:dyDescent="0.2"/>
    <row r="28" spans="2:6" ht="15" customHeight="1" x14ac:dyDescent="0.2"/>
    <row r="29" spans="2:6" ht="15" customHeight="1" x14ac:dyDescent="0.2"/>
    <row r="30" spans="2:6" ht="15" customHeight="1" x14ac:dyDescent="0.2"/>
    <row r="31" spans="2:6" ht="15" customHeight="1" x14ac:dyDescent="0.2"/>
    <row r="34" spans="2:22" ht="20" x14ac:dyDescent="0.2">
      <c r="B34" s="60" t="s">
        <v>140</v>
      </c>
      <c r="C34" s="3"/>
    </row>
    <row r="35" spans="2:22" ht="20" x14ac:dyDescent="0.2">
      <c r="B35" s="60" t="s">
        <v>141</v>
      </c>
      <c r="C35" s="3"/>
    </row>
    <row r="38" spans="2:22" ht="20" x14ac:dyDescent="0.2">
      <c r="B38" s="60" t="s">
        <v>7</v>
      </c>
      <c r="C38" s="17" t="s">
        <v>142</v>
      </c>
      <c r="D38" s="17" t="s">
        <v>142</v>
      </c>
      <c r="E38" s="17" t="s">
        <v>142</v>
      </c>
      <c r="F38" s="17" t="s">
        <v>142</v>
      </c>
      <c r="G38" s="17" t="s">
        <v>116</v>
      </c>
      <c r="H38" s="17" t="s">
        <v>116</v>
      </c>
      <c r="I38" s="17" t="s">
        <v>122</v>
      </c>
      <c r="J38" s="17" t="s">
        <v>122</v>
      </c>
      <c r="K38" s="17" t="s">
        <v>126</v>
      </c>
      <c r="L38" s="17" t="s">
        <v>143</v>
      </c>
      <c r="M38" s="17" t="s">
        <v>143</v>
      </c>
      <c r="N38" s="17" t="s">
        <v>144</v>
      </c>
      <c r="O38" s="17" t="s">
        <v>145</v>
      </c>
      <c r="P38" s="17" t="s">
        <v>146</v>
      </c>
      <c r="Q38" s="17" t="s">
        <v>147</v>
      </c>
      <c r="R38" s="17" t="s">
        <v>147</v>
      </c>
      <c r="S38" s="17" t="s">
        <v>148</v>
      </c>
      <c r="T38" s="17" t="s">
        <v>148</v>
      </c>
      <c r="U38" s="17" t="s">
        <v>149</v>
      </c>
      <c r="V38" s="17" t="s">
        <v>149</v>
      </c>
    </row>
    <row r="39" spans="2:22" ht="49" thickBot="1" x14ac:dyDescent="0.25">
      <c r="B39" s="60" t="s">
        <v>150</v>
      </c>
      <c r="C39" s="69" t="s">
        <v>151</v>
      </c>
      <c r="D39" s="65" t="s">
        <v>152</v>
      </c>
      <c r="E39" s="65" t="s">
        <v>153</v>
      </c>
      <c r="F39" s="65" t="s">
        <v>154</v>
      </c>
      <c r="G39" s="65" t="s">
        <v>155</v>
      </c>
      <c r="H39" s="65" t="s">
        <v>156</v>
      </c>
      <c r="I39" s="65" t="s">
        <v>157</v>
      </c>
      <c r="J39" s="65" t="s">
        <v>158</v>
      </c>
      <c r="K39" s="65" t="s">
        <v>159</v>
      </c>
      <c r="L39" s="65" t="s">
        <v>160</v>
      </c>
      <c r="M39" s="65" t="s">
        <v>161</v>
      </c>
      <c r="N39" s="65" t="s">
        <v>162</v>
      </c>
      <c r="O39" s="65" t="s">
        <v>163</v>
      </c>
      <c r="P39" s="65" t="s">
        <v>164</v>
      </c>
      <c r="Q39" s="65" t="s">
        <v>165</v>
      </c>
      <c r="R39" s="65" t="s">
        <v>166</v>
      </c>
      <c r="S39" s="65" t="s">
        <v>167</v>
      </c>
      <c r="T39" s="65" t="s">
        <v>168</v>
      </c>
      <c r="U39" s="65" t="s">
        <v>169</v>
      </c>
      <c r="V39" s="75" t="s">
        <v>170</v>
      </c>
    </row>
    <row r="40" spans="2:22" ht="15" customHeight="1" x14ac:dyDescent="0.2"/>
    <row r="41" spans="2:22" ht="15" customHeight="1" x14ac:dyDescent="0.2"/>
  </sheetData>
  <mergeCells count="11">
    <mergeCell ref="D21:F21"/>
    <mergeCell ref="D22:F22"/>
    <mergeCell ref="D23:F23"/>
    <mergeCell ref="B16:F16"/>
    <mergeCell ref="B19:C19"/>
    <mergeCell ref="B20:C20"/>
    <mergeCell ref="B21:C21"/>
    <mergeCell ref="B22:C22"/>
    <mergeCell ref="B23:C23"/>
    <mergeCell ref="D19:F19"/>
    <mergeCell ref="D20:F20"/>
  </mergeCells>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798B79E-E0C5-4675-B307-B907094E6EBA}">
          <x14:formula1>
            <xm:f>'Hoja Control'!$C$39:$C$40</xm:f>
          </x14:formula1>
          <xm:sqref>C34</xm:sqref>
        </x14:dataValidation>
        <x14:dataValidation type="list" allowBlank="1" showInputMessage="1" showErrorMessage="1" xr:uid="{C307925F-F637-457A-B4E7-EB386A08B3FB}">
          <x14:formula1>
            <xm:f>'Hoja Control'!$E$39:$E$41</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7400-71C3-40CF-85FD-DA03E1A5801A}">
  <sheetPr>
    <tabColor theme="9" tint="0.79998168889431442"/>
  </sheetPr>
  <dimension ref="B1:Q54"/>
  <sheetViews>
    <sheetView showGridLines="0" topLeftCell="A25" workbookViewId="0">
      <selection activeCell="G36" sqref="G36"/>
    </sheetView>
  </sheetViews>
  <sheetFormatPr baseColWidth="10" defaultRowHeight="15" x14ac:dyDescent="0.2"/>
  <cols>
    <col min="1" max="1" width="19" bestFit="1" customWidth="1"/>
    <col min="2" max="2" width="29" bestFit="1" customWidth="1"/>
    <col min="3" max="3" width="55.33203125" bestFit="1" customWidth="1"/>
    <col min="4" max="4" width="10.83203125" bestFit="1" customWidth="1"/>
    <col min="5" max="5" width="26.6640625" bestFit="1" customWidth="1"/>
    <col min="9" max="9" width="11.1640625" customWidth="1"/>
  </cols>
  <sheetData>
    <row r="1" spans="2:17" s="6" customFormat="1" x14ac:dyDescent="0.2"/>
    <row r="2" spans="2:17" s="6" customFormat="1" x14ac:dyDescent="0.2"/>
    <row r="3" spans="2:17" s="6" customFormat="1" x14ac:dyDescent="0.2"/>
    <row r="4" spans="2:17" s="6" customFormat="1" x14ac:dyDescent="0.2"/>
    <row r="5" spans="2:17" s="6" customFormat="1" x14ac:dyDescent="0.2"/>
    <row r="6" spans="2:17" s="6" customFormat="1" x14ac:dyDescent="0.2"/>
    <row r="7" spans="2:17" s="6" customFormat="1" x14ac:dyDescent="0.2"/>
    <row r="15" spans="2:17" x14ac:dyDescent="0.2">
      <c r="B15" s="142"/>
      <c r="C15" s="142"/>
      <c r="D15" s="142"/>
      <c r="E15" s="142"/>
      <c r="F15" s="142"/>
      <c r="G15" s="142"/>
      <c r="H15" s="142"/>
      <c r="I15" s="142"/>
      <c r="J15" s="142"/>
      <c r="K15" s="142"/>
      <c r="L15" s="142"/>
      <c r="M15" s="142"/>
      <c r="N15" s="142"/>
      <c r="O15" s="142"/>
      <c r="P15" s="142"/>
      <c r="Q15" s="142"/>
    </row>
    <row r="16" spans="2:17" x14ac:dyDescent="0.2">
      <c r="B16" s="142"/>
      <c r="C16" s="142"/>
      <c r="D16" s="142"/>
      <c r="E16" s="142"/>
      <c r="F16" s="142"/>
      <c r="G16" s="142"/>
      <c r="H16" s="142"/>
      <c r="I16" s="142"/>
      <c r="J16" s="142"/>
      <c r="K16" s="142"/>
      <c r="L16" s="142"/>
      <c r="M16" s="142"/>
      <c r="N16" s="142"/>
      <c r="O16" s="142"/>
      <c r="P16" s="142"/>
      <c r="Q16" s="142"/>
    </row>
    <row r="17" spans="2:17" ht="19" x14ac:dyDescent="0.2">
      <c r="B17" s="131" t="s">
        <v>181</v>
      </c>
      <c r="C17" s="131"/>
      <c r="D17" s="131"/>
      <c r="E17" s="131"/>
      <c r="F17" s="143"/>
      <c r="G17" s="143"/>
      <c r="H17" s="143"/>
      <c r="I17" s="143"/>
      <c r="J17" s="143"/>
      <c r="K17" s="144"/>
      <c r="L17" s="144"/>
      <c r="M17" s="144"/>
      <c r="N17" s="144"/>
      <c r="O17" s="144"/>
      <c r="P17" s="144"/>
      <c r="Q17" s="144"/>
    </row>
    <row r="18" spans="2:17" x14ac:dyDescent="0.2">
      <c r="B18" s="62"/>
      <c r="C18" s="62"/>
      <c r="D18" s="141"/>
      <c r="E18" s="141"/>
      <c r="F18" s="63"/>
      <c r="G18" s="141"/>
      <c r="H18" s="141"/>
      <c r="I18" s="141"/>
      <c r="J18" s="141"/>
      <c r="K18" s="141"/>
      <c r="L18" s="141"/>
      <c r="M18" s="141"/>
      <c r="N18" s="141"/>
      <c r="O18" s="141"/>
      <c r="P18" s="141"/>
      <c r="Q18" s="62"/>
    </row>
    <row r="19" spans="2:17" ht="16" thickBot="1" x14ac:dyDescent="0.25">
      <c r="B19" s="64" t="s">
        <v>58</v>
      </c>
      <c r="C19" s="145"/>
      <c r="D19" s="145"/>
      <c r="E19" s="145"/>
      <c r="F19" s="86"/>
      <c r="G19" s="141"/>
      <c r="H19" s="141"/>
      <c r="I19" s="141"/>
    </row>
    <row r="20" spans="2:17" ht="16" thickBot="1" x14ac:dyDescent="0.25">
      <c r="B20" s="64" t="s">
        <v>171</v>
      </c>
      <c r="C20" s="145"/>
      <c r="D20" s="145"/>
      <c r="E20" s="145"/>
      <c r="F20" s="86"/>
      <c r="G20" s="141"/>
      <c r="H20" s="141"/>
      <c r="I20" s="141"/>
    </row>
    <row r="21" spans="2:17" ht="16" thickBot="1" x14ac:dyDescent="0.25">
      <c r="B21" s="64" t="s">
        <v>172</v>
      </c>
      <c r="C21" s="145"/>
      <c r="D21" s="145"/>
      <c r="E21" s="145"/>
      <c r="F21" s="86"/>
      <c r="G21" s="141"/>
      <c r="H21" s="141"/>
      <c r="I21" s="141"/>
    </row>
    <row r="22" spans="2:17" ht="16" thickBot="1" x14ac:dyDescent="0.25">
      <c r="B22" s="64" t="s">
        <v>173</v>
      </c>
      <c r="C22" s="145"/>
      <c r="D22" s="145"/>
      <c r="E22" s="145"/>
      <c r="F22" s="86"/>
      <c r="G22" s="141"/>
      <c r="H22" s="141"/>
      <c r="I22" s="141"/>
    </row>
    <row r="23" spans="2:17" ht="16" thickBot="1" x14ac:dyDescent="0.25">
      <c r="B23" s="64" t="s">
        <v>174</v>
      </c>
      <c r="C23" s="145"/>
      <c r="D23" s="145"/>
      <c r="E23" s="145"/>
      <c r="F23" s="86"/>
      <c r="G23" s="141"/>
      <c r="H23" s="141"/>
      <c r="I23" s="141"/>
    </row>
    <row r="24" spans="2:17" ht="16" thickBot="1" x14ac:dyDescent="0.25">
      <c r="B24" s="64" t="s">
        <v>175</v>
      </c>
      <c r="C24" s="145"/>
      <c r="D24" s="145"/>
      <c r="E24" s="145"/>
      <c r="F24" s="86"/>
      <c r="G24" s="141"/>
      <c r="H24" s="141"/>
      <c r="I24" s="141"/>
    </row>
    <row r="25" spans="2:17" ht="16" thickBot="1" x14ac:dyDescent="0.25">
      <c r="B25" s="64" t="s">
        <v>176</v>
      </c>
      <c r="C25" s="145"/>
      <c r="D25" s="145"/>
      <c r="E25" s="145"/>
      <c r="F25" s="86"/>
      <c r="G25" s="141"/>
      <c r="H25" s="141"/>
      <c r="I25" s="141"/>
    </row>
    <row r="26" spans="2:17" ht="16" thickBot="1" x14ac:dyDescent="0.25">
      <c r="B26" s="64" t="s">
        <v>177</v>
      </c>
      <c r="C26" s="145"/>
      <c r="D26" s="145"/>
      <c r="E26" s="145"/>
      <c r="F26" s="86"/>
      <c r="G26" s="141"/>
      <c r="H26" s="141"/>
      <c r="I26" s="141"/>
    </row>
    <row r="27" spans="2:17" ht="16" thickBot="1" x14ac:dyDescent="0.25">
      <c r="B27" s="64" t="s">
        <v>178</v>
      </c>
      <c r="C27" s="145"/>
      <c r="D27" s="145"/>
      <c r="E27" s="145"/>
      <c r="F27" s="86"/>
      <c r="G27" s="141"/>
      <c r="H27" s="141"/>
      <c r="I27" s="141"/>
    </row>
    <row r="28" spans="2:17" ht="16" thickBot="1" x14ac:dyDescent="0.25">
      <c r="B28" s="64" t="s">
        <v>179</v>
      </c>
      <c r="C28" s="145"/>
      <c r="D28" s="145"/>
      <c r="E28" s="145"/>
      <c r="F28" s="86"/>
      <c r="G28" s="141"/>
      <c r="H28" s="141"/>
      <c r="I28" s="141"/>
    </row>
    <row r="29" spans="2:17" ht="16" thickBot="1" x14ac:dyDescent="0.25">
      <c r="B29" s="64" t="s">
        <v>180</v>
      </c>
      <c r="C29" s="145"/>
      <c r="D29" s="145"/>
      <c r="E29" s="145"/>
      <c r="F29" s="86"/>
      <c r="G29" s="141"/>
      <c r="H29" s="141"/>
      <c r="I29" s="141"/>
    </row>
    <row r="30" spans="2:17" x14ac:dyDescent="0.2">
      <c r="F30" s="86"/>
      <c r="G30" s="141"/>
      <c r="H30" s="141"/>
      <c r="I30" s="141"/>
    </row>
    <row r="32" spans="2:17" ht="19" x14ac:dyDescent="0.2">
      <c r="B32" s="131" t="s">
        <v>182</v>
      </c>
      <c r="C32" s="131"/>
      <c r="D32" s="131"/>
      <c r="E32" s="131"/>
    </row>
    <row r="33" spans="2:5" ht="16" thickBot="1" x14ac:dyDescent="0.25"/>
    <row r="34" spans="2:5" ht="18" x14ac:dyDescent="0.2">
      <c r="B34" s="71" t="s">
        <v>7</v>
      </c>
      <c r="C34" s="72" t="s">
        <v>188</v>
      </c>
      <c r="D34" s="72" t="s">
        <v>189</v>
      </c>
      <c r="E34" s="73" t="s">
        <v>190</v>
      </c>
    </row>
    <row r="35" spans="2:5" ht="16" x14ac:dyDescent="0.2">
      <c r="B35" s="77" t="s">
        <v>183</v>
      </c>
      <c r="C35" s="69" t="s">
        <v>151</v>
      </c>
      <c r="D35" s="70"/>
      <c r="E35" s="74"/>
    </row>
    <row r="36" spans="2:5" ht="16" x14ac:dyDescent="0.2">
      <c r="B36" s="77" t="s">
        <v>183</v>
      </c>
      <c r="C36" s="65" t="s">
        <v>152</v>
      </c>
      <c r="D36" s="66"/>
      <c r="E36" s="56"/>
    </row>
    <row r="37" spans="2:5" ht="16" x14ac:dyDescent="0.2">
      <c r="B37" s="77" t="s">
        <v>183</v>
      </c>
      <c r="C37" s="65" t="s">
        <v>153</v>
      </c>
      <c r="D37" s="66"/>
      <c r="E37" s="56"/>
    </row>
    <row r="38" spans="2:5" ht="16" x14ac:dyDescent="0.2">
      <c r="B38" s="77" t="s">
        <v>184</v>
      </c>
      <c r="C38" s="65" t="s">
        <v>154</v>
      </c>
      <c r="D38" s="66"/>
      <c r="E38" s="56"/>
    </row>
    <row r="39" spans="2:5" ht="16" x14ac:dyDescent="0.2">
      <c r="B39" s="77" t="s">
        <v>116</v>
      </c>
      <c r="C39" s="65" t="s">
        <v>186</v>
      </c>
      <c r="D39" s="66"/>
      <c r="E39" s="56"/>
    </row>
    <row r="40" spans="2:5" ht="16" x14ac:dyDescent="0.2">
      <c r="B40" s="77" t="s">
        <v>116</v>
      </c>
      <c r="C40" s="65" t="s">
        <v>156</v>
      </c>
      <c r="D40" s="66"/>
      <c r="E40" s="56"/>
    </row>
    <row r="41" spans="2:5" ht="16" x14ac:dyDescent="0.2">
      <c r="B41" s="78" t="s">
        <v>122</v>
      </c>
      <c r="C41" s="65" t="s">
        <v>157</v>
      </c>
      <c r="D41" s="66"/>
      <c r="E41" s="56"/>
    </row>
    <row r="42" spans="2:5" ht="16" x14ac:dyDescent="0.2">
      <c r="B42" s="78" t="s">
        <v>122</v>
      </c>
      <c r="C42" s="65" t="s">
        <v>158</v>
      </c>
      <c r="D42" s="66"/>
      <c r="E42" s="56"/>
    </row>
    <row r="43" spans="2:5" ht="16" x14ac:dyDescent="0.2">
      <c r="B43" s="77" t="s">
        <v>121</v>
      </c>
      <c r="C43" s="65" t="s">
        <v>159</v>
      </c>
      <c r="D43" s="66"/>
      <c r="E43" s="56"/>
    </row>
    <row r="44" spans="2:5" ht="16" x14ac:dyDescent="0.2">
      <c r="B44" s="77" t="s">
        <v>143</v>
      </c>
      <c r="C44" s="65" t="s">
        <v>160</v>
      </c>
      <c r="D44" s="66"/>
      <c r="E44" s="56"/>
    </row>
    <row r="45" spans="2:5" ht="16" x14ac:dyDescent="0.2">
      <c r="B45" s="77" t="s">
        <v>143</v>
      </c>
      <c r="C45" s="65" t="s">
        <v>161</v>
      </c>
      <c r="D45" s="66"/>
      <c r="E45" s="56"/>
    </row>
    <row r="46" spans="2:5" ht="16" x14ac:dyDescent="0.2">
      <c r="B46" s="77" t="s">
        <v>144</v>
      </c>
      <c r="C46" s="65" t="s">
        <v>162</v>
      </c>
      <c r="D46" s="66"/>
      <c r="E46" s="56"/>
    </row>
    <row r="47" spans="2:5" ht="16" x14ac:dyDescent="0.2">
      <c r="B47" s="77" t="s">
        <v>145</v>
      </c>
      <c r="C47" s="65" t="s">
        <v>163</v>
      </c>
      <c r="D47" s="66"/>
      <c r="E47" s="56"/>
    </row>
    <row r="48" spans="2:5" ht="16" x14ac:dyDescent="0.2">
      <c r="B48" s="77" t="s">
        <v>146</v>
      </c>
      <c r="C48" s="65" t="s">
        <v>164</v>
      </c>
      <c r="D48" s="66"/>
      <c r="E48" s="56"/>
    </row>
    <row r="49" spans="2:5" ht="16" x14ac:dyDescent="0.2">
      <c r="B49" s="77" t="s">
        <v>147</v>
      </c>
      <c r="C49" s="65" t="s">
        <v>165</v>
      </c>
      <c r="D49" s="66"/>
      <c r="E49" s="56"/>
    </row>
    <row r="50" spans="2:5" ht="16" x14ac:dyDescent="0.2">
      <c r="B50" s="77" t="s">
        <v>147</v>
      </c>
      <c r="C50" s="65" t="s">
        <v>187</v>
      </c>
      <c r="D50" s="66"/>
      <c r="E50" s="56"/>
    </row>
    <row r="51" spans="2:5" ht="32" x14ac:dyDescent="0.2">
      <c r="B51" s="77" t="s">
        <v>185</v>
      </c>
      <c r="C51" s="65" t="s">
        <v>167</v>
      </c>
      <c r="D51" s="66"/>
      <c r="E51" s="56"/>
    </row>
    <row r="52" spans="2:5" ht="16" x14ac:dyDescent="0.2">
      <c r="B52" s="77" t="s">
        <v>185</v>
      </c>
      <c r="C52" s="65" t="s">
        <v>168</v>
      </c>
      <c r="D52" s="66"/>
      <c r="E52" s="56"/>
    </row>
    <row r="53" spans="2:5" ht="16" x14ac:dyDescent="0.2">
      <c r="B53" s="77" t="s">
        <v>149</v>
      </c>
      <c r="C53" s="65" t="s">
        <v>169</v>
      </c>
      <c r="D53" s="66"/>
      <c r="E53" s="56"/>
    </row>
    <row r="54" spans="2:5" ht="17" thickBot="1" x14ac:dyDescent="0.25">
      <c r="B54" s="79" t="s">
        <v>149</v>
      </c>
      <c r="C54" s="75" t="s">
        <v>170</v>
      </c>
      <c r="D54" s="76"/>
      <c r="E54" s="59"/>
    </row>
  </sheetData>
  <mergeCells count="39">
    <mergeCell ref="D18:E18"/>
    <mergeCell ref="G18:I18"/>
    <mergeCell ref="J18:K18"/>
    <mergeCell ref="L18:P18"/>
    <mergeCell ref="B15:B16"/>
    <mergeCell ref="C15:C16"/>
    <mergeCell ref="D15:E16"/>
    <mergeCell ref="F15:F16"/>
    <mergeCell ref="G15:I16"/>
    <mergeCell ref="J15:K16"/>
    <mergeCell ref="L15:P16"/>
    <mergeCell ref="Q15:Q16"/>
    <mergeCell ref="B17:E17"/>
    <mergeCell ref="F17:J17"/>
    <mergeCell ref="K17:Q17"/>
    <mergeCell ref="B32:E32"/>
    <mergeCell ref="C24:E24"/>
    <mergeCell ref="C25:E25"/>
    <mergeCell ref="C26:E26"/>
    <mergeCell ref="C27:E27"/>
    <mergeCell ref="C28:E28"/>
    <mergeCell ref="C29:E29"/>
    <mergeCell ref="C19:E19"/>
    <mergeCell ref="C20:E20"/>
    <mergeCell ref="C21:E21"/>
    <mergeCell ref="C22:E22"/>
    <mergeCell ref="C23:E23"/>
    <mergeCell ref="G19:I19"/>
    <mergeCell ref="G20:I20"/>
    <mergeCell ref="G21:I21"/>
    <mergeCell ref="G22:I22"/>
    <mergeCell ref="G23:I23"/>
    <mergeCell ref="G29:I29"/>
    <mergeCell ref="G30:I30"/>
    <mergeCell ref="G24:I24"/>
    <mergeCell ref="G25:I25"/>
    <mergeCell ref="G26:I26"/>
    <mergeCell ref="G27:I27"/>
    <mergeCell ref="G28:I28"/>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A308826-C9C0-4C4C-AB68-9FE0C0A89E57}">
          <x14:formula1>
            <xm:f>'Hoja Control'!$C$27:$C$29</xm:f>
          </x14:formula1>
          <xm:sqref>D36</xm:sqref>
        </x14:dataValidation>
        <x14:dataValidation type="list" allowBlank="1" showInputMessage="1" showErrorMessage="1" xr:uid="{1383D73B-0817-48F1-8EAC-A21E3FC9FB45}">
          <x14:formula1>
            <xm:f>'Hoja Control'!$E$27:$E$31</xm:f>
          </x14:formula1>
          <xm:sqref>D40</xm:sqref>
        </x14:dataValidation>
        <x14:dataValidation type="list" allowBlank="1" showInputMessage="1" showErrorMessage="1" xr:uid="{141375C7-10D7-4045-A6CE-9ECF6F01F40B}">
          <x14:formula1>
            <xm:f>'Hoja Control'!$G$27:$G$29</xm:f>
          </x14:formula1>
          <xm:sqref>D46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BF8E9-5822-458D-8F6D-8353045644DD}">
  <sheetPr>
    <tabColor theme="9" tint="0.59999389629810485"/>
  </sheetPr>
  <dimension ref="A1:U97"/>
  <sheetViews>
    <sheetView showGridLines="0" zoomScale="95" zoomScaleNormal="95" workbookViewId="0">
      <selection activeCell="G91" sqref="G91"/>
    </sheetView>
  </sheetViews>
  <sheetFormatPr baseColWidth="10" defaultColWidth="44.1640625" defaultRowHeight="15" x14ac:dyDescent="0.2"/>
  <cols>
    <col min="1" max="1" width="21.6640625" bestFit="1" customWidth="1"/>
    <col min="2" max="2" width="37" bestFit="1" customWidth="1"/>
    <col min="3" max="3" width="31.5" bestFit="1" customWidth="1"/>
    <col min="4" max="4" width="30.33203125" bestFit="1" customWidth="1"/>
    <col min="5" max="5" width="25.5" bestFit="1" customWidth="1"/>
    <col min="6" max="6" width="28.6640625" bestFit="1" customWidth="1"/>
    <col min="7" max="7" width="52.33203125" customWidth="1"/>
    <col min="8" max="8" width="33.5" bestFit="1" customWidth="1"/>
    <col min="9" max="9" width="35.5" bestFit="1" customWidth="1"/>
    <col min="10" max="10" width="36.83203125" bestFit="1" customWidth="1"/>
    <col min="11" max="11" width="43.83203125" bestFit="1" customWidth="1"/>
    <col min="12" max="12" width="32" bestFit="1" customWidth="1"/>
    <col min="13" max="13" width="38.5" bestFit="1" customWidth="1"/>
    <col min="14" max="14" width="43" bestFit="1" customWidth="1"/>
    <col min="15" max="15" width="40.6640625" bestFit="1" customWidth="1"/>
    <col min="16" max="16" width="29.5" bestFit="1" customWidth="1"/>
    <col min="17" max="17" width="42.33203125" bestFit="1" customWidth="1"/>
    <col min="19" max="19" width="40.6640625" bestFit="1" customWidth="1"/>
    <col min="20" max="20" width="41.5" bestFit="1" customWidth="1"/>
    <col min="21" max="21" width="36" bestFit="1" customWidth="1"/>
  </cols>
  <sheetData>
    <row r="1" s="6" customFormat="1" x14ac:dyDescent="0.2"/>
    <row r="2" s="6" customFormat="1" x14ac:dyDescent="0.2"/>
    <row r="3" s="6" customFormat="1" x14ac:dyDescent="0.2"/>
    <row r="4" s="6" customFormat="1" x14ac:dyDescent="0.2"/>
    <row r="5" s="6" customFormat="1" x14ac:dyDescent="0.2"/>
    <row r="6" s="6" customFormat="1" x14ac:dyDescent="0.2"/>
    <row r="7" s="6" customFormat="1" x14ac:dyDescent="0.2"/>
    <row r="27" spans="1:21" ht="20" x14ac:dyDescent="0.2">
      <c r="A27" s="60" t="s">
        <v>7</v>
      </c>
      <c r="B27" s="60" t="str">
        <f>'3. Collection of information'!C38</f>
        <v>Volumes</v>
      </c>
      <c r="C27" s="60" t="str">
        <f>'3. Collection of information'!D38</f>
        <v>Volumes</v>
      </c>
      <c r="D27" s="60" t="str">
        <f>'3. Collection of information'!E38</f>
        <v>Volumes</v>
      </c>
      <c r="E27" s="60" t="str">
        <f>'3. Collection of information'!F38</f>
        <v>Volumes</v>
      </c>
      <c r="F27" s="60" t="str">
        <f>'3. Collection of information'!G38</f>
        <v>Prices</v>
      </c>
      <c r="G27" s="60" t="str">
        <f>'3. Collection of information'!H38</f>
        <v>Prices</v>
      </c>
      <c r="H27" s="60" t="str">
        <f>'3. Collection of information'!I38</f>
        <v>Competition</v>
      </c>
      <c r="I27" s="60" t="str">
        <f>'3. Collection of information'!J38</f>
        <v>Competition</v>
      </c>
      <c r="J27" s="60" t="str">
        <f>'3. Collection of information'!K38</f>
        <v>Costs</v>
      </c>
      <c r="K27" s="60" t="str">
        <f>'3. Collection of information'!L38</f>
        <v>Consumption habits</v>
      </c>
      <c r="L27" s="60" t="str">
        <f>'3. Collection of information'!M38</f>
        <v>Consumption habits</v>
      </c>
      <c r="M27" s="60" t="str">
        <f>'3. Collection of information'!N38</f>
        <v>Trends</v>
      </c>
      <c r="N27" s="60" t="str">
        <f>'3. Collection of information'!O38</f>
        <v>Presentations</v>
      </c>
      <c r="O27" s="60" t="str">
        <f>'3. Collection of information'!P38</f>
        <v>Requirements</v>
      </c>
      <c r="P27" s="60" t="str">
        <f>'3. Collection of information'!Q38</f>
        <v>Demand</v>
      </c>
      <c r="Q27" s="60" t="str">
        <f>'3. Collection of information'!R38</f>
        <v>Demand</v>
      </c>
      <c r="R27" s="60" t="str">
        <f>'3. Collection of information'!S38</f>
        <v>Market niches</v>
      </c>
      <c r="S27" s="60" t="str">
        <f>'3. Collection of information'!T38</f>
        <v>Market niches</v>
      </c>
      <c r="T27" s="60" t="str">
        <f>'3. Collection of information'!U38</f>
        <v>Other data</v>
      </c>
      <c r="U27" s="60" t="str">
        <f>'3. Collection of information'!V38</f>
        <v>Other data</v>
      </c>
    </row>
    <row r="28" spans="1:21" s="1" customFormat="1" ht="34" x14ac:dyDescent="0.2">
      <c r="A28" s="81" t="s">
        <v>150</v>
      </c>
      <c r="B28" s="81" t="str">
        <f>'3. Collection of information'!C39</f>
        <v>What is the productive area (m2) allocated for the activity?</v>
      </c>
      <c r="C28" s="81" t="str">
        <f>'3. Collection of information'!D39</f>
        <v>What is the condition of the productive area?</v>
      </c>
      <c r="D28" s="81" t="str">
        <f>'3. Collection of information'!E39</f>
        <v>How much does it produce per year?</v>
      </c>
      <c r="E28" s="81" t="str">
        <f>'3. Collection of information'!F39</f>
        <v>What varieties do you produce?</v>
      </c>
      <c r="F28" s="81" t="str">
        <f>'3. Collection of information'!G39</f>
        <v>What is the selling price ($) per unit?</v>
      </c>
      <c r="G28" s="81" t="str">
        <f>'3. Collection of information'!H39</f>
        <v>What factors influence the sale price?</v>
      </c>
      <c r="H28" s="81" t="str">
        <f>'3. Collection of information'!I39</f>
        <v>Who are your competitors?</v>
      </c>
      <c r="I28" s="81" t="str">
        <f>'3. Collection of information'!J39</f>
        <v>In what aspects do they compete with your product?</v>
      </c>
      <c r="J28" s="81" t="str">
        <f>'3. Collection of information'!K39</f>
        <v>What is the production cost per unit?</v>
      </c>
      <c r="K28" s="81" t="str">
        <f>'3. Collection of information'!L39</f>
        <v>What are the main months where the product is sold?</v>
      </c>
      <c r="L28" s="81" t="str">
        <f>'3. Collection of information'!M39</f>
        <v>What varieties are commonly requested?</v>
      </c>
      <c r="M28" s="81" t="str">
        <f>'3. Collection of information'!N39</f>
        <v>How has the behavior of sales been in the last 3 years?</v>
      </c>
      <c r="N28" s="81" t="str">
        <f>'3. Collection of information'!O39</f>
        <v>In what presentation does the product sell?</v>
      </c>
      <c r="O28" s="81" t="str">
        <f>'3. Collection of information'!P39</f>
        <v>What requirements does the market request to acquire the product?</v>
      </c>
      <c r="P28" s="81" t="str">
        <f>'3. Collection of information'!Q39</f>
        <v>Who are your main buyers?</v>
      </c>
      <c r="Q28" s="81" t="str">
        <f>'3. Collection of information'!R39</f>
        <v>Is there a potential for growth in demand?</v>
      </c>
      <c r="R28" s="81" t="str">
        <f>'3. Collection of information'!S39</f>
        <v>What strengths and/or opportunities do you have being in this business?</v>
      </c>
      <c r="S28" s="81" t="str">
        <f>'3. Collection of information'!T39</f>
        <v>What limitations and/or threats do you have being in this business?</v>
      </c>
      <c r="T28" s="81" t="str">
        <f>'3. Collection of information'!U39</f>
        <v>Where do you buy the inputs you use to produce?</v>
      </c>
      <c r="U28" s="81" t="str">
        <f>'3. Collection of information'!V39</f>
        <v>Approximately what is your annual income derived from production?</v>
      </c>
    </row>
    <row r="29" spans="1:21" ht="18" x14ac:dyDescent="0.2">
      <c r="A29" s="17" t="s">
        <v>191</v>
      </c>
      <c r="B29" s="3"/>
      <c r="C29" s="80"/>
      <c r="D29" s="3"/>
      <c r="E29" s="3"/>
      <c r="F29" s="3"/>
      <c r="G29" s="3"/>
      <c r="H29" s="3"/>
      <c r="I29" s="3"/>
      <c r="J29" s="3"/>
      <c r="K29" s="3"/>
      <c r="L29" s="3"/>
      <c r="M29" s="80"/>
      <c r="N29" s="3"/>
      <c r="O29" s="3"/>
      <c r="P29" s="3"/>
      <c r="Q29" s="3"/>
      <c r="R29" s="3"/>
      <c r="S29" s="3"/>
      <c r="T29" s="3"/>
      <c r="U29" s="3"/>
    </row>
    <row r="30" spans="1:21" ht="18" x14ac:dyDescent="0.2">
      <c r="A30" s="17" t="s">
        <v>192</v>
      </c>
      <c r="B30" s="3"/>
      <c r="C30" s="80"/>
      <c r="D30" s="3"/>
      <c r="E30" s="3"/>
      <c r="F30" s="3"/>
      <c r="G30" s="3"/>
      <c r="H30" s="3"/>
      <c r="I30" s="3"/>
      <c r="J30" s="3"/>
      <c r="K30" s="3"/>
      <c r="L30" s="3"/>
      <c r="M30" s="80"/>
      <c r="N30" s="3"/>
      <c r="O30" s="3"/>
      <c r="P30" s="3"/>
      <c r="Q30" s="3"/>
      <c r="R30" s="3"/>
      <c r="S30" s="3"/>
      <c r="T30" s="3"/>
      <c r="U30" s="3"/>
    </row>
    <row r="31" spans="1:21" ht="18" x14ac:dyDescent="0.2">
      <c r="A31" s="17" t="s">
        <v>193</v>
      </c>
      <c r="B31" s="3"/>
      <c r="C31" s="80"/>
      <c r="D31" s="3"/>
      <c r="E31" s="3"/>
      <c r="F31" s="3"/>
      <c r="G31" s="3"/>
      <c r="H31" s="3"/>
      <c r="I31" s="3"/>
      <c r="J31" s="3"/>
      <c r="K31" s="3"/>
      <c r="L31" s="3"/>
      <c r="M31" s="80"/>
      <c r="N31" s="3"/>
      <c r="O31" s="3"/>
      <c r="P31" s="3"/>
      <c r="Q31" s="3"/>
      <c r="R31" s="3"/>
      <c r="S31" s="3"/>
      <c r="T31" s="3"/>
      <c r="U31" s="3"/>
    </row>
    <row r="32" spans="1:21" ht="18" x14ac:dyDescent="0.2">
      <c r="A32" s="17" t="s">
        <v>194</v>
      </c>
      <c r="B32" s="3"/>
      <c r="C32" s="80"/>
      <c r="D32" s="3"/>
      <c r="E32" s="3"/>
      <c r="F32" s="3"/>
      <c r="G32" s="3"/>
      <c r="H32" s="3"/>
      <c r="I32" s="3"/>
      <c r="J32" s="3"/>
      <c r="K32" s="3"/>
      <c r="L32" s="3"/>
      <c r="M32" s="80"/>
      <c r="N32" s="3"/>
      <c r="O32" s="3"/>
      <c r="P32" s="3"/>
      <c r="Q32" s="3"/>
      <c r="R32" s="3"/>
      <c r="S32" s="3"/>
      <c r="T32" s="3"/>
      <c r="U32" s="3"/>
    </row>
    <row r="33" spans="1:21" ht="18" x14ac:dyDescent="0.2">
      <c r="A33" s="17" t="s">
        <v>195</v>
      </c>
      <c r="B33" s="3"/>
      <c r="C33" s="80"/>
      <c r="D33" s="3"/>
      <c r="E33" s="3"/>
      <c r="F33" s="3"/>
      <c r="G33" s="3"/>
      <c r="H33" s="3"/>
      <c r="I33" s="3"/>
      <c r="J33" s="3"/>
      <c r="K33" s="3"/>
      <c r="L33" s="3"/>
      <c r="M33" s="80"/>
      <c r="N33" s="3"/>
      <c r="O33" s="3"/>
      <c r="P33" s="3"/>
      <c r="Q33" s="3"/>
      <c r="R33" s="3"/>
      <c r="S33" s="3"/>
      <c r="T33" s="3"/>
      <c r="U33" s="3"/>
    </row>
    <row r="34" spans="1:21" ht="18" x14ac:dyDescent="0.2">
      <c r="A34" s="17" t="s">
        <v>196</v>
      </c>
      <c r="B34" s="3"/>
      <c r="C34" s="80"/>
      <c r="D34" s="3"/>
      <c r="E34" s="3"/>
      <c r="F34" s="3"/>
      <c r="G34" s="3"/>
      <c r="H34" s="3"/>
      <c r="I34" s="3"/>
      <c r="J34" s="3"/>
      <c r="K34" s="3"/>
      <c r="L34" s="3"/>
      <c r="M34" s="80"/>
      <c r="N34" s="3"/>
      <c r="O34" s="3"/>
      <c r="P34" s="3"/>
      <c r="Q34" s="3"/>
      <c r="R34" s="3"/>
      <c r="S34" s="3"/>
      <c r="T34" s="3"/>
      <c r="U34" s="3"/>
    </row>
    <row r="35" spans="1:21" ht="18" x14ac:dyDescent="0.2">
      <c r="A35" s="17" t="s">
        <v>197</v>
      </c>
      <c r="B35" s="3"/>
      <c r="C35" s="80"/>
      <c r="D35" s="3"/>
      <c r="E35" s="3"/>
      <c r="F35" s="3"/>
      <c r="G35" s="3"/>
      <c r="H35" s="3"/>
      <c r="I35" s="3"/>
      <c r="J35" s="3"/>
      <c r="K35" s="3"/>
      <c r="L35" s="3"/>
      <c r="M35" s="80"/>
      <c r="N35" s="3"/>
      <c r="O35" s="3"/>
      <c r="P35" s="3"/>
      <c r="Q35" s="3"/>
      <c r="R35" s="3"/>
      <c r="S35" s="3"/>
      <c r="T35" s="3"/>
      <c r="U35" s="3"/>
    </row>
    <row r="36" spans="1:21" ht="18" x14ac:dyDescent="0.2">
      <c r="A36" s="17" t="s">
        <v>198</v>
      </c>
      <c r="B36" s="3"/>
      <c r="C36" s="80"/>
      <c r="D36" s="3"/>
      <c r="E36" s="3"/>
      <c r="F36" s="3"/>
      <c r="G36" s="3"/>
      <c r="H36" s="3"/>
      <c r="I36" s="3"/>
      <c r="J36" s="3"/>
      <c r="K36" s="3"/>
      <c r="L36" s="3"/>
      <c r="M36" s="80"/>
      <c r="N36" s="3"/>
      <c r="O36" s="3"/>
      <c r="P36" s="3"/>
      <c r="Q36" s="3"/>
      <c r="R36" s="3"/>
      <c r="S36" s="3"/>
      <c r="T36" s="3"/>
      <c r="U36" s="3"/>
    </row>
    <row r="37" spans="1:21" ht="18" x14ac:dyDescent="0.2">
      <c r="A37" s="17" t="s">
        <v>199</v>
      </c>
      <c r="B37" s="3"/>
      <c r="C37" s="80"/>
      <c r="D37" s="3"/>
      <c r="E37" s="3"/>
      <c r="F37" s="3"/>
      <c r="G37" s="3"/>
      <c r="H37" s="3"/>
      <c r="I37" s="3"/>
      <c r="J37" s="3"/>
      <c r="K37" s="3"/>
      <c r="L37" s="3"/>
      <c r="M37" s="80"/>
      <c r="N37" s="3"/>
      <c r="O37" s="3"/>
      <c r="P37" s="3"/>
      <c r="Q37" s="3"/>
      <c r="R37" s="3"/>
      <c r="S37" s="3"/>
      <c r="T37" s="3"/>
      <c r="U37" s="3"/>
    </row>
    <row r="38" spans="1:21" ht="18" x14ac:dyDescent="0.2">
      <c r="A38" s="17" t="s">
        <v>200</v>
      </c>
      <c r="B38" s="3"/>
      <c r="C38" s="80"/>
      <c r="D38" s="3"/>
      <c r="E38" s="3"/>
      <c r="F38" s="3"/>
      <c r="G38" s="3"/>
      <c r="H38" s="3"/>
      <c r="I38" s="3"/>
      <c r="J38" s="3"/>
      <c r="K38" s="3"/>
      <c r="L38" s="3"/>
      <c r="M38" s="80"/>
      <c r="N38" s="3"/>
      <c r="O38" s="3"/>
      <c r="P38" s="3"/>
      <c r="Q38" s="3"/>
      <c r="R38" s="3"/>
      <c r="S38" s="3"/>
      <c r="T38" s="3"/>
      <c r="U38" s="3"/>
    </row>
    <row r="39" spans="1:21" ht="18" x14ac:dyDescent="0.2">
      <c r="A39" s="17" t="s">
        <v>201</v>
      </c>
      <c r="B39" s="3"/>
      <c r="C39" s="80"/>
      <c r="D39" s="3"/>
      <c r="E39" s="3"/>
      <c r="F39" s="3"/>
      <c r="G39" s="3"/>
      <c r="H39" s="3"/>
      <c r="I39" s="3"/>
      <c r="J39" s="3"/>
      <c r="K39" s="3"/>
      <c r="L39" s="3"/>
      <c r="M39" s="80"/>
      <c r="N39" s="3"/>
      <c r="O39" s="3"/>
      <c r="P39" s="3"/>
      <c r="Q39" s="3"/>
      <c r="R39" s="3"/>
      <c r="S39" s="3"/>
      <c r="T39" s="3"/>
      <c r="U39" s="3"/>
    </row>
    <row r="40" spans="1:21" ht="18" x14ac:dyDescent="0.2">
      <c r="A40" s="17" t="s">
        <v>202</v>
      </c>
      <c r="B40" s="3"/>
      <c r="C40" s="80"/>
      <c r="D40" s="3"/>
      <c r="E40" s="3"/>
      <c r="F40" s="3"/>
      <c r="G40" s="3"/>
      <c r="H40" s="3"/>
      <c r="I40" s="3"/>
      <c r="J40" s="3"/>
      <c r="K40" s="3"/>
      <c r="L40" s="3"/>
      <c r="M40" s="80"/>
      <c r="N40" s="3"/>
      <c r="O40" s="3"/>
      <c r="P40" s="3"/>
      <c r="Q40" s="3"/>
      <c r="R40" s="3"/>
      <c r="S40" s="3"/>
      <c r="T40" s="3"/>
      <c r="U40" s="3"/>
    </row>
    <row r="41" spans="1:21" ht="18" x14ac:dyDescent="0.2">
      <c r="A41" s="17" t="s">
        <v>203</v>
      </c>
      <c r="B41" s="3"/>
      <c r="C41" s="80"/>
      <c r="D41" s="3"/>
      <c r="E41" s="3"/>
      <c r="F41" s="3"/>
      <c r="G41" s="3"/>
      <c r="H41" s="3"/>
      <c r="I41" s="3"/>
      <c r="J41" s="3"/>
      <c r="K41" s="3"/>
      <c r="L41" s="3"/>
      <c r="M41" s="80"/>
      <c r="N41" s="3"/>
      <c r="O41" s="3"/>
      <c r="P41" s="3"/>
      <c r="Q41" s="3"/>
      <c r="R41" s="3"/>
      <c r="S41" s="3"/>
      <c r="T41" s="3"/>
      <c r="U41" s="3"/>
    </row>
    <row r="42" spans="1:21" ht="18" x14ac:dyDescent="0.2">
      <c r="A42" s="17" t="s">
        <v>204</v>
      </c>
      <c r="B42" s="3"/>
      <c r="C42" s="80"/>
      <c r="D42" s="3"/>
      <c r="E42" s="3"/>
      <c r="F42" s="3"/>
      <c r="G42" s="3"/>
      <c r="H42" s="3"/>
      <c r="I42" s="3"/>
      <c r="J42" s="3"/>
      <c r="K42" s="3"/>
      <c r="L42" s="3"/>
      <c r="M42" s="80"/>
      <c r="N42" s="3"/>
      <c r="O42" s="3"/>
      <c r="P42" s="3"/>
      <c r="Q42" s="3"/>
      <c r="R42" s="3"/>
      <c r="S42" s="3"/>
      <c r="T42" s="3"/>
      <c r="U42" s="3"/>
    </row>
    <row r="43" spans="1:21" ht="18" x14ac:dyDescent="0.2">
      <c r="A43" s="17" t="s">
        <v>205</v>
      </c>
      <c r="B43" s="3"/>
      <c r="C43" s="80"/>
      <c r="D43" s="3"/>
      <c r="E43" s="3"/>
      <c r="F43" s="3"/>
      <c r="G43" s="3"/>
      <c r="H43" s="3"/>
      <c r="I43" s="3"/>
      <c r="J43" s="3"/>
      <c r="K43" s="3"/>
      <c r="L43" s="3"/>
      <c r="M43" s="80"/>
      <c r="N43" s="3"/>
      <c r="O43" s="3"/>
      <c r="P43" s="3"/>
      <c r="Q43" s="3"/>
      <c r="R43" s="3"/>
      <c r="S43" s="3"/>
      <c r="T43" s="3"/>
      <c r="U43" s="3"/>
    </row>
    <row r="54" spans="2:9" ht="20" x14ac:dyDescent="0.2">
      <c r="B54" s="60" t="s">
        <v>7</v>
      </c>
      <c r="C54" s="60" t="str">
        <f>B27</f>
        <v>Volumes</v>
      </c>
      <c r="E54" s="60" t="s">
        <v>7</v>
      </c>
      <c r="F54" s="60" t="str">
        <f>F27</f>
        <v>Prices</v>
      </c>
    </row>
    <row r="55" spans="2:9" ht="70.5" customHeight="1" x14ac:dyDescent="0.2">
      <c r="B55" s="81" t="s">
        <v>150</v>
      </c>
      <c r="C55" s="60" t="str">
        <f>B28</f>
        <v>What is the productive area (m2) allocated for the activity?</v>
      </c>
      <c r="E55" s="81" t="s">
        <v>150</v>
      </c>
      <c r="F55" s="81" t="str">
        <f>F28</f>
        <v>What is the selling price ($) per unit?</v>
      </c>
    </row>
    <row r="56" spans="2:9" ht="18.75" hidden="1" customHeight="1" x14ac:dyDescent="0.2">
      <c r="B56" s="17" t="s">
        <v>10</v>
      </c>
      <c r="C56" s="3"/>
      <c r="E56" s="17" t="s">
        <v>10</v>
      </c>
      <c r="F56" s="90">
        <v>1</v>
      </c>
      <c r="I56" s="60" t="s">
        <v>7</v>
      </c>
    </row>
    <row r="57" spans="2:9" ht="18" x14ac:dyDescent="0.2">
      <c r="B57" s="17" t="s">
        <v>191</v>
      </c>
      <c r="C57" s="89">
        <v>1600</v>
      </c>
      <c r="E57" s="17" t="s">
        <v>192</v>
      </c>
      <c r="F57" s="90"/>
    </row>
    <row r="58" spans="2:9" ht="18" x14ac:dyDescent="0.2">
      <c r="B58" s="17" t="s">
        <v>192</v>
      </c>
      <c r="C58" s="89">
        <v>1000</v>
      </c>
      <c r="E58" s="17" t="s">
        <v>193</v>
      </c>
      <c r="F58" s="90">
        <v>0.5</v>
      </c>
    </row>
    <row r="59" spans="2:9" ht="18" x14ac:dyDescent="0.2">
      <c r="B59" s="17" t="s">
        <v>193</v>
      </c>
      <c r="C59" s="89">
        <v>5000</v>
      </c>
      <c r="E59" s="17" t="s">
        <v>194</v>
      </c>
      <c r="F59" s="90">
        <v>0.45</v>
      </c>
    </row>
    <row r="60" spans="2:9" ht="18" x14ac:dyDescent="0.2">
      <c r="B60" s="17" t="s">
        <v>194</v>
      </c>
      <c r="C60" s="89">
        <v>25000</v>
      </c>
      <c r="E60" s="17" t="s">
        <v>195</v>
      </c>
      <c r="F60" s="90">
        <v>0.5</v>
      </c>
    </row>
    <row r="61" spans="2:9" ht="18" x14ac:dyDescent="0.2">
      <c r="B61" s="17" t="s">
        <v>195</v>
      </c>
      <c r="C61" s="89">
        <v>20000</v>
      </c>
      <c r="E61" s="17" t="s">
        <v>196</v>
      </c>
      <c r="F61" s="90">
        <v>0.75</v>
      </c>
    </row>
    <row r="62" spans="2:9" ht="18" x14ac:dyDescent="0.2">
      <c r="B62" s="17" t="s">
        <v>196</v>
      </c>
      <c r="C62" s="89">
        <v>15000</v>
      </c>
      <c r="E62" s="17" t="s">
        <v>197</v>
      </c>
      <c r="F62" s="90">
        <v>0.2</v>
      </c>
    </row>
    <row r="63" spans="2:9" ht="18" x14ac:dyDescent="0.2">
      <c r="B63" s="17" t="s">
        <v>197</v>
      </c>
      <c r="C63" s="89">
        <v>6000</v>
      </c>
      <c r="E63" s="17" t="s">
        <v>198</v>
      </c>
      <c r="F63" s="90">
        <v>0.2</v>
      </c>
    </row>
    <row r="64" spans="2:9" ht="18" x14ac:dyDescent="0.2">
      <c r="B64" s="17" t="s">
        <v>198</v>
      </c>
      <c r="C64" s="89">
        <v>7000</v>
      </c>
      <c r="E64" s="17" t="s">
        <v>199</v>
      </c>
      <c r="F64" s="90">
        <v>0.25</v>
      </c>
    </row>
    <row r="65" spans="2:6" ht="18" x14ac:dyDescent="0.2">
      <c r="B65" s="17" t="s">
        <v>199</v>
      </c>
      <c r="C65" s="89">
        <v>4500</v>
      </c>
      <c r="E65" s="17" t="s">
        <v>200</v>
      </c>
      <c r="F65" s="90">
        <v>0.44</v>
      </c>
    </row>
    <row r="66" spans="2:6" ht="18" x14ac:dyDescent="0.2">
      <c r="B66" s="17" t="s">
        <v>200</v>
      </c>
      <c r="C66" s="89">
        <v>2000</v>
      </c>
      <c r="E66" s="17" t="s">
        <v>201</v>
      </c>
      <c r="F66" s="90">
        <v>0.35</v>
      </c>
    </row>
    <row r="67" spans="2:6" ht="18" x14ac:dyDescent="0.2">
      <c r="B67" s="17" t="s">
        <v>201</v>
      </c>
      <c r="C67" s="89">
        <v>1500</v>
      </c>
      <c r="E67" s="17" t="s">
        <v>202</v>
      </c>
      <c r="F67" s="90">
        <v>0.3</v>
      </c>
    </row>
    <row r="68" spans="2:6" ht="18" x14ac:dyDescent="0.2">
      <c r="B68" s="17" t="s">
        <v>202</v>
      </c>
      <c r="C68" s="89">
        <v>8400</v>
      </c>
      <c r="E68" s="17" t="s">
        <v>203</v>
      </c>
      <c r="F68" s="90">
        <v>0.5</v>
      </c>
    </row>
    <row r="69" spans="2:6" ht="18" x14ac:dyDescent="0.2">
      <c r="B69" s="17" t="s">
        <v>203</v>
      </c>
      <c r="C69" s="89">
        <v>3250</v>
      </c>
      <c r="E69" s="17" t="s">
        <v>204</v>
      </c>
      <c r="F69" s="90">
        <v>0.24</v>
      </c>
    </row>
    <row r="70" spans="2:6" ht="18" x14ac:dyDescent="0.2">
      <c r="B70" s="17" t="s">
        <v>204</v>
      </c>
      <c r="C70" s="89">
        <v>2000</v>
      </c>
      <c r="E70" s="17" t="s">
        <v>205</v>
      </c>
      <c r="F70" s="90">
        <v>0.17</v>
      </c>
    </row>
    <row r="71" spans="2:6" ht="19" thickBot="1" x14ac:dyDescent="0.25">
      <c r="B71" s="17" t="s">
        <v>205</v>
      </c>
      <c r="C71" s="89">
        <v>5000</v>
      </c>
    </row>
    <row r="72" spans="2:6" ht="19" thickBot="1" x14ac:dyDescent="0.25">
      <c r="E72" s="71" t="s">
        <v>215</v>
      </c>
      <c r="F72" s="90">
        <f>AVERAGE(F56:F70)</f>
        <v>0.41785714285714287</v>
      </c>
    </row>
    <row r="73" spans="2:6" ht="20" thickBot="1" x14ac:dyDescent="0.25">
      <c r="B73" s="98" t="s">
        <v>206</v>
      </c>
      <c r="C73" s="97"/>
      <c r="E73" s="24" t="s">
        <v>216</v>
      </c>
      <c r="F73" s="90">
        <f>_xlfn.MODE.SNGL(F56:F70)</f>
        <v>0.5</v>
      </c>
    </row>
    <row r="74" spans="2:6" ht="18" x14ac:dyDescent="0.2">
      <c r="B74" s="148" t="s">
        <v>207</v>
      </c>
      <c r="C74" s="149"/>
      <c r="E74" s="24" t="s">
        <v>217</v>
      </c>
      <c r="F74" s="90">
        <f>_xlfn.STDEV.S(F56:F70)</f>
        <v>0.23297997838799436</v>
      </c>
    </row>
    <row r="75" spans="2:6" ht="19" thickBot="1" x14ac:dyDescent="0.25">
      <c r="B75" s="150" t="s">
        <v>208</v>
      </c>
      <c r="C75" s="151"/>
      <c r="E75" s="26" t="s">
        <v>218</v>
      </c>
      <c r="F75" s="91">
        <f>F74/F72</f>
        <v>0.55755892263793516</v>
      </c>
    </row>
    <row r="76" spans="2:6" x14ac:dyDescent="0.2">
      <c r="B76" s="150" t="s">
        <v>209</v>
      </c>
      <c r="C76" s="151"/>
    </row>
    <row r="77" spans="2:6" x14ac:dyDescent="0.2">
      <c r="B77" s="150" t="s">
        <v>210</v>
      </c>
      <c r="C77" s="151"/>
    </row>
    <row r="78" spans="2:6" ht="16" thickBot="1" x14ac:dyDescent="0.25">
      <c r="B78" s="146" t="s">
        <v>211</v>
      </c>
      <c r="C78" s="147"/>
    </row>
    <row r="79" spans="2:6" ht="19.5" customHeight="1" x14ac:dyDescent="0.2">
      <c r="E79" s="98" t="s">
        <v>219</v>
      </c>
      <c r="F79" s="97"/>
    </row>
    <row r="80" spans="2:6" ht="16" thickBot="1" x14ac:dyDescent="0.25"/>
    <row r="81" spans="2:7" ht="20" x14ac:dyDescent="0.2">
      <c r="E81" s="88" t="s">
        <v>7</v>
      </c>
      <c r="F81" s="92" t="s">
        <v>220</v>
      </c>
      <c r="G81" s="93" t="s">
        <v>221</v>
      </c>
    </row>
    <row r="82" spans="2:7" ht="48" x14ac:dyDescent="0.2">
      <c r="E82" s="24" t="s">
        <v>215</v>
      </c>
      <c r="F82" s="2" t="s">
        <v>223</v>
      </c>
      <c r="G82" s="25" t="s">
        <v>227</v>
      </c>
    </row>
    <row r="83" spans="2:7" ht="32" x14ac:dyDescent="0.2">
      <c r="E83" s="24" t="s">
        <v>222</v>
      </c>
      <c r="F83" s="2" t="s">
        <v>224</v>
      </c>
      <c r="G83" s="25" t="s">
        <v>228</v>
      </c>
    </row>
    <row r="84" spans="2:7" ht="32" x14ac:dyDescent="0.2">
      <c r="E84" s="24" t="s">
        <v>217</v>
      </c>
      <c r="F84" s="2" t="s">
        <v>225</v>
      </c>
      <c r="G84" s="25" t="s">
        <v>229</v>
      </c>
    </row>
    <row r="85" spans="2:7" ht="65" thickBot="1" x14ac:dyDescent="0.25">
      <c r="E85" s="26" t="s">
        <v>218</v>
      </c>
      <c r="F85" s="27" t="s">
        <v>226</v>
      </c>
      <c r="G85" s="28" t="s">
        <v>230</v>
      </c>
    </row>
    <row r="94" spans="2:7" ht="16" thickBot="1" x14ac:dyDescent="0.25"/>
    <row r="95" spans="2:7" ht="20" thickBot="1" x14ac:dyDescent="0.25">
      <c r="B95" s="98" t="s">
        <v>212</v>
      </c>
      <c r="C95" s="97"/>
    </row>
    <row r="96" spans="2:7" x14ac:dyDescent="0.2">
      <c r="B96" s="148" t="s">
        <v>213</v>
      </c>
      <c r="C96" s="149"/>
    </row>
    <row r="97" spans="2:3" ht="16" thickBot="1" x14ac:dyDescent="0.25">
      <c r="B97" s="146" t="s">
        <v>214</v>
      </c>
      <c r="C97" s="147"/>
    </row>
  </sheetData>
  <mergeCells count="10">
    <mergeCell ref="B95:C95"/>
    <mergeCell ref="B97:C97"/>
    <mergeCell ref="E79:F79"/>
    <mergeCell ref="B73:C73"/>
    <mergeCell ref="B74:C74"/>
    <mergeCell ref="B75:C75"/>
    <mergeCell ref="B76:C76"/>
    <mergeCell ref="B77:C77"/>
    <mergeCell ref="B78:C78"/>
    <mergeCell ref="B96:C96"/>
  </mergeCells>
  <phoneticPr fontId="1" type="noConversion"/>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6BE2822-F205-4217-8D3C-5D1576A03E8D}">
          <x14:formula1>
            <xm:f>'Hoja Control'!$C$27:$C$29</xm:f>
          </x14:formula1>
          <xm:sqref>C29:C43</xm:sqref>
        </x14:dataValidation>
        <x14:dataValidation type="list" allowBlank="1" showInputMessage="1" showErrorMessage="1" xr:uid="{975E09B4-0FA5-4BFD-BBF6-9DD33FE85AE4}">
          <x14:formula1>
            <xm:f>'Hoja Control'!$E$27:$E$31</xm:f>
          </x14:formula1>
          <xm:sqref>G29:G43</xm:sqref>
        </x14:dataValidation>
        <x14:dataValidation type="list" allowBlank="1" showInputMessage="1" showErrorMessage="1" xr:uid="{88E71BED-2B45-42A4-AAE2-091ABCD7DBC7}">
          <x14:formula1>
            <xm:f>'Hoja Control'!$G$27:$G$29</xm:f>
          </x14:formula1>
          <xm:sqref>M29:M43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C7E2F-5406-4C81-92DA-09A56C3EC7ED}">
  <sheetPr>
    <tabColor theme="9" tint="0.79998168889431442"/>
  </sheetPr>
  <dimension ref="B1:G31"/>
  <sheetViews>
    <sheetView showGridLines="0" tabSelected="1" zoomScale="106" workbookViewId="0">
      <selection activeCell="F52" sqref="F52"/>
    </sheetView>
  </sheetViews>
  <sheetFormatPr baseColWidth="10" defaultRowHeight="15" x14ac:dyDescent="0.2"/>
  <cols>
    <col min="2" max="2" width="33.33203125" bestFit="1" customWidth="1"/>
    <col min="3" max="3" width="23.6640625" bestFit="1" customWidth="1"/>
    <col min="4" max="4" width="20" bestFit="1" customWidth="1"/>
    <col min="5" max="5" width="24.6640625" bestFit="1" customWidth="1"/>
    <col min="6" max="6" width="24.5" bestFit="1" customWidth="1"/>
    <col min="7" max="7" width="20.33203125" bestFit="1" customWidth="1"/>
  </cols>
  <sheetData>
    <row r="1" s="6" customFormat="1" x14ac:dyDescent="0.2"/>
    <row r="2" s="6" customFormat="1" x14ac:dyDescent="0.2"/>
    <row r="3" s="6" customFormat="1" x14ac:dyDescent="0.2"/>
    <row r="4" s="6" customFormat="1" x14ac:dyDescent="0.2"/>
    <row r="5" s="6" customFormat="1" x14ac:dyDescent="0.2"/>
    <row r="6" s="6" customFormat="1" x14ac:dyDescent="0.2"/>
    <row r="7" s="6" customFormat="1" x14ac:dyDescent="0.2"/>
    <row r="21" spans="2:7" ht="16" thickBot="1" x14ac:dyDescent="0.25"/>
    <row r="22" spans="2:7" ht="40" x14ac:dyDescent="0.2">
      <c r="B22" s="23" t="s">
        <v>231</v>
      </c>
      <c r="C22" s="18" t="s">
        <v>232</v>
      </c>
      <c r="D22" s="18" t="s">
        <v>233</v>
      </c>
      <c r="E22" s="18" t="s">
        <v>234</v>
      </c>
      <c r="F22" s="18" t="s">
        <v>235</v>
      </c>
      <c r="G22" s="19" t="s">
        <v>236</v>
      </c>
    </row>
    <row r="23" spans="2:7" x14ac:dyDescent="0.2">
      <c r="B23" s="55"/>
      <c r="C23" s="3"/>
      <c r="D23" s="3"/>
      <c r="E23" s="3"/>
      <c r="F23" s="3"/>
      <c r="G23" s="56"/>
    </row>
    <row r="24" spans="2:7" x14ac:dyDescent="0.2">
      <c r="B24" s="55"/>
      <c r="C24" s="3"/>
      <c r="D24" s="3"/>
      <c r="E24" s="3"/>
      <c r="F24" s="3"/>
      <c r="G24" s="56"/>
    </row>
    <row r="25" spans="2:7" x14ac:dyDescent="0.2">
      <c r="B25" s="55"/>
      <c r="C25" s="3"/>
      <c r="D25" s="3"/>
      <c r="E25" s="3"/>
      <c r="F25" s="3"/>
      <c r="G25" s="56"/>
    </row>
    <row r="26" spans="2:7" x14ac:dyDescent="0.2">
      <c r="B26" s="55"/>
      <c r="C26" s="3"/>
      <c r="D26" s="3"/>
      <c r="E26" s="3"/>
      <c r="F26" s="3"/>
      <c r="G26" s="56"/>
    </row>
    <row r="27" spans="2:7" x14ac:dyDescent="0.2">
      <c r="B27" s="55"/>
      <c r="C27" s="3"/>
      <c r="D27" s="3"/>
      <c r="E27" s="3"/>
      <c r="F27" s="3"/>
      <c r="G27" s="56"/>
    </row>
    <row r="28" spans="2:7" x14ac:dyDescent="0.2">
      <c r="B28" s="55"/>
      <c r="C28" s="3"/>
      <c r="D28" s="3"/>
      <c r="E28" s="3"/>
      <c r="F28" s="3"/>
      <c r="G28" s="56"/>
    </row>
    <row r="29" spans="2:7" x14ac:dyDescent="0.2">
      <c r="B29" s="55"/>
      <c r="C29" s="3"/>
      <c r="D29" s="3"/>
      <c r="E29" s="3"/>
      <c r="F29" s="3"/>
      <c r="G29" s="56"/>
    </row>
    <row r="30" spans="2:7" x14ac:dyDescent="0.2">
      <c r="B30" s="55"/>
      <c r="C30" s="3"/>
      <c r="D30" s="3"/>
      <c r="E30" s="3"/>
      <c r="F30" s="3"/>
      <c r="G30" s="56"/>
    </row>
    <row r="31" spans="2:7" ht="16" thickBot="1" x14ac:dyDescent="0.25">
      <c r="B31" s="57"/>
      <c r="C31" s="58"/>
      <c r="D31" s="58"/>
      <c r="E31" s="58"/>
      <c r="F31" s="58"/>
      <c r="G31" s="5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4280-D2EB-41CA-ABD8-646DE4E19594}">
  <dimension ref="A1:I46"/>
  <sheetViews>
    <sheetView showGridLines="0" workbookViewId="0">
      <selection activeCell="I13" sqref="I13:I14"/>
    </sheetView>
  </sheetViews>
  <sheetFormatPr baseColWidth="10" defaultRowHeight="15" x14ac:dyDescent="0.2"/>
  <cols>
    <col min="1" max="1" width="21" customWidth="1"/>
    <col min="2" max="2" width="3.1640625" customWidth="1"/>
    <col min="3" max="3" width="20.33203125" bestFit="1" customWidth="1"/>
    <col min="4" max="4" width="4.83203125" customWidth="1"/>
    <col min="5" max="5" width="28.5" bestFit="1" customWidth="1"/>
    <col min="6" max="6" width="3" customWidth="1"/>
    <col min="7" max="7" width="45.33203125" bestFit="1" customWidth="1"/>
    <col min="8" max="8" width="2.6640625" customWidth="1"/>
    <col min="9" max="9" width="23.5" customWidth="1"/>
  </cols>
  <sheetData>
    <row r="1" spans="1:9" ht="16" thickBot="1" x14ac:dyDescent="0.25"/>
    <row r="2" spans="1:9" ht="15.75" customHeight="1" x14ac:dyDescent="0.2">
      <c r="A2" s="152" t="s">
        <v>27</v>
      </c>
      <c r="C2" s="156" t="s">
        <v>26</v>
      </c>
      <c r="E2" s="156" t="s">
        <v>25</v>
      </c>
      <c r="G2" s="156" t="s">
        <v>24</v>
      </c>
      <c r="I2" s="156" t="s">
        <v>23</v>
      </c>
    </row>
    <row r="3" spans="1:9" ht="15.75" customHeight="1" x14ac:dyDescent="0.2">
      <c r="A3" s="153"/>
      <c r="C3" s="157"/>
      <c r="E3" s="157"/>
      <c r="G3" s="157"/>
      <c r="I3" s="157"/>
    </row>
    <row r="4" spans="1:9" ht="15" customHeight="1" x14ac:dyDescent="0.2">
      <c r="A4" s="153"/>
      <c r="C4" s="20" t="s">
        <v>22</v>
      </c>
      <c r="E4" s="20" t="s">
        <v>21</v>
      </c>
      <c r="G4" s="22" t="s">
        <v>20</v>
      </c>
      <c r="I4" s="20" t="s">
        <v>19</v>
      </c>
    </row>
    <row r="5" spans="1:9" ht="15" customHeight="1" thickBot="1" x14ac:dyDescent="0.25">
      <c r="A5" s="153"/>
      <c r="C5" s="21" t="s">
        <v>18</v>
      </c>
      <c r="E5" s="20" t="s">
        <v>17</v>
      </c>
      <c r="G5" s="20" t="s">
        <v>16</v>
      </c>
      <c r="I5" s="20" t="s">
        <v>12</v>
      </c>
    </row>
    <row r="6" spans="1:9" x14ac:dyDescent="0.2">
      <c r="A6" s="153"/>
      <c r="E6" s="20" t="s">
        <v>15</v>
      </c>
      <c r="G6" s="20" t="s">
        <v>14</v>
      </c>
      <c r="I6" s="20"/>
    </row>
    <row r="7" spans="1:9" x14ac:dyDescent="0.2">
      <c r="A7" s="153"/>
      <c r="E7" s="20" t="s">
        <v>13</v>
      </c>
      <c r="G7" s="20" t="s">
        <v>13</v>
      </c>
      <c r="I7" s="20"/>
    </row>
    <row r="8" spans="1:9" ht="16" thickBot="1" x14ac:dyDescent="0.25">
      <c r="A8" s="154"/>
      <c r="E8" s="21" t="s">
        <v>12</v>
      </c>
      <c r="G8" s="21" t="s">
        <v>12</v>
      </c>
      <c r="I8" s="21"/>
    </row>
    <row r="12" spans="1:9" ht="16" thickBot="1" x14ac:dyDescent="0.25"/>
    <row r="13" spans="1:9" ht="18.75" customHeight="1" x14ac:dyDescent="0.2">
      <c r="A13" s="152" t="s">
        <v>28</v>
      </c>
      <c r="C13" s="156" t="s">
        <v>30</v>
      </c>
      <c r="E13" s="152" t="s">
        <v>0</v>
      </c>
      <c r="G13" s="156" t="s">
        <v>26</v>
      </c>
      <c r="I13" s="152" t="s">
        <v>29</v>
      </c>
    </row>
    <row r="14" spans="1:9" ht="34.5" customHeight="1" x14ac:dyDescent="0.2">
      <c r="A14" s="153"/>
      <c r="C14" s="157"/>
      <c r="E14" s="153"/>
      <c r="G14" s="157"/>
      <c r="I14" s="155"/>
    </row>
    <row r="15" spans="1:9" ht="15" customHeight="1" x14ac:dyDescent="0.2">
      <c r="A15" s="153"/>
      <c r="C15" s="20" t="s">
        <v>31</v>
      </c>
      <c r="E15" s="20" t="s">
        <v>1</v>
      </c>
      <c r="G15" s="20" t="s">
        <v>22</v>
      </c>
      <c r="I15" s="20" t="s">
        <v>35</v>
      </c>
    </row>
    <row r="16" spans="1:9" ht="15.75" customHeight="1" thickBot="1" x14ac:dyDescent="0.25">
      <c r="A16" s="153"/>
      <c r="C16" s="20" t="s">
        <v>32</v>
      </c>
      <c r="E16" s="20" t="s">
        <v>5</v>
      </c>
      <c r="G16" s="21" t="s">
        <v>18</v>
      </c>
      <c r="I16" s="20" t="s">
        <v>36</v>
      </c>
    </row>
    <row r="17" spans="1:9" ht="15.75" customHeight="1" thickBot="1" x14ac:dyDescent="0.25">
      <c r="A17" s="153"/>
      <c r="C17" s="20" t="s">
        <v>33</v>
      </c>
      <c r="E17" s="20" t="s">
        <v>2</v>
      </c>
      <c r="I17" s="21" t="s">
        <v>37</v>
      </c>
    </row>
    <row r="18" spans="1:9" ht="15" customHeight="1" x14ac:dyDescent="0.2">
      <c r="A18" s="153"/>
      <c r="C18" s="20" t="s">
        <v>34</v>
      </c>
      <c r="E18" s="20" t="s">
        <v>3</v>
      </c>
    </row>
    <row r="19" spans="1:9" ht="15.75" customHeight="1" thickBot="1" x14ac:dyDescent="0.25">
      <c r="A19" s="153"/>
      <c r="C19" s="21" t="s">
        <v>12</v>
      </c>
      <c r="E19" s="20" t="s">
        <v>4</v>
      </c>
    </row>
    <row r="20" spans="1:9" x14ac:dyDescent="0.2">
      <c r="A20" s="153"/>
      <c r="E20" s="20" t="s">
        <v>6</v>
      </c>
    </row>
    <row r="21" spans="1:9" ht="16" thickBot="1" x14ac:dyDescent="0.25">
      <c r="A21" s="153"/>
      <c r="E21" s="21" t="s">
        <v>11</v>
      </c>
    </row>
    <row r="22" spans="1:9" ht="16" thickBot="1" x14ac:dyDescent="0.25">
      <c r="A22" s="154"/>
    </row>
    <row r="24" spans="1:9" ht="16" thickBot="1" x14ac:dyDescent="0.25"/>
    <row r="25" spans="1:9" x14ac:dyDescent="0.2">
      <c r="A25" s="152" t="s">
        <v>61</v>
      </c>
      <c r="C25" s="152" t="s">
        <v>59</v>
      </c>
      <c r="E25" s="152" t="s">
        <v>56</v>
      </c>
      <c r="G25" s="152" t="s">
        <v>60</v>
      </c>
    </row>
    <row r="26" spans="1:9" ht="29.25" customHeight="1" thickBot="1" x14ac:dyDescent="0.25">
      <c r="A26" s="153"/>
      <c r="C26" s="155"/>
      <c r="E26" s="153"/>
      <c r="G26" s="155"/>
    </row>
    <row r="27" spans="1:9" x14ac:dyDescent="0.2">
      <c r="A27" s="153"/>
      <c r="C27" s="20" t="s">
        <v>76</v>
      </c>
      <c r="E27" s="67" t="s">
        <v>64</v>
      </c>
      <c r="G27" s="20" t="s">
        <v>67</v>
      </c>
    </row>
    <row r="28" spans="1:9" x14ac:dyDescent="0.2">
      <c r="A28" s="153"/>
      <c r="C28" s="20" t="s">
        <v>62</v>
      </c>
      <c r="E28" s="20" t="s">
        <v>57</v>
      </c>
      <c r="G28" s="20" t="s">
        <v>68</v>
      </c>
    </row>
    <row r="29" spans="1:9" x14ac:dyDescent="0.2">
      <c r="A29" s="153"/>
      <c r="C29" s="20" t="s">
        <v>63</v>
      </c>
      <c r="E29" s="20" t="s">
        <v>65</v>
      </c>
      <c r="G29" s="20" t="s">
        <v>69</v>
      </c>
    </row>
    <row r="30" spans="1:9" ht="16" thickBot="1" x14ac:dyDescent="0.25">
      <c r="A30" s="153"/>
      <c r="C30" s="21"/>
      <c r="E30" s="68" t="s">
        <v>66</v>
      </c>
      <c r="G30" s="21"/>
    </row>
    <row r="31" spans="1:9" ht="16" thickBot="1" x14ac:dyDescent="0.25">
      <c r="A31" s="153"/>
      <c r="E31" s="21" t="s">
        <v>12</v>
      </c>
    </row>
    <row r="32" spans="1:9" x14ac:dyDescent="0.2">
      <c r="A32" s="153"/>
    </row>
    <row r="33" spans="1:5" x14ac:dyDescent="0.2">
      <c r="A33" s="153"/>
    </row>
    <row r="34" spans="1:5" ht="16" thickBot="1" x14ac:dyDescent="0.25">
      <c r="A34" s="154"/>
    </row>
    <row r="36" spans="1:5" ht="16" thickBot="1" x14ac:dyDescent="0.25"/>
    <row r="37" spans="1:5" x14ac:dyDescent="0.2">
      <c r="A37" s="152" t="s">
        <v>70</v>
      </c>
      <c r="C37" s="152" t="s">
        <v>9</v>
      </c>
      <c r="E37" s="152" t="s">
        <v>8</v>
      </c>
    </row>
    <row r="38" spans="1:5" ht="18.75" customHeight="1" x14ac:dyDescent="0.2">
      <c r="A38" s="153"/>
      <c r="C38" s="155"/>
      <c r="E38" s="155"/>
    </row>
    <row r="39" spans="1:5" x14ac:dyDescent="0.2">
      <c r="A39" s="153"/>
      <c r="C39" s="20" t="s">
        <v>74</v>
      </c>
      <c r="E39" s="20" t="s">
        <v>71</v>
      </c>
    </row>
    <row r="40" spans="1:5" x14ac:dyDescent="0.2">
      <c r="A40" s="153"/>
      <c r="C40" s="20" t="s">
        <v>75</v>
      </c>
      <c r="E40" s="20" t="s">
        <v>72</v>
      </c>
    </row>
    <row r="41" spans="1:5" x14ac:dyDescent="0.2">
      <c r="A41" s="153"/>
      <c r="C41" s="20"/>
      <c r="E41" s="20" t="s">
        <v>73</v>
      </c>
    </row>
    <row r="42" spans="1:5" ht="16" thickBot="1" x14ac:dyDescent="0.25">
      <c r="A42" s="153"/>
      <c r="C42" s="21"/>
      <c r="E42" s="21"/>
    </row>
    <row r="43" spans="1:5" x14ac:dyDescent="0.2">
      <c r="A43" s="153"/>
    </row>
    <row r="44" spans="1:5" x14ac:dyDescent="0.2">
      <c r="A44" s="153"/>
    </row>
    <row r="45" spans="1:5" x14ac:dyDescent="0.2">
      <c r="A45" s="153"/>
    </row>
    <row r="46" spans="1:5" ht="16" thickBot="1" x14ac:dyDescent="0.25">
      <c r="A46" s="154"/>
    </row>
  </sheetData>
  <mergeCells count="17">
    <mergeCell ref="G13:G14"/>
    <mergeCell ref="I13:I14"/>
    <mergeCell ref="A13:A22"/>
    <mergeCell ref="A2:A8"/>
    <mergeCell ref="C13:C14"/>
    <mergeCell ref="E13:E14"/>
    <mergeCell ref="C2:C3"/>
    <mergeCell ref="E2:E3"/>
    <mergeCell ref="G2:G3"/>
    <mergeCell ref="I2:I3"/>
    <mergeCell ref="A25:A34"/>
    <mergeCell ref="C25:C26"/>
    <mergeCell ref="E25:E26"/>
    <mergeCell ref="G25:G26"/>
    <mergeCell ref="A37:A46"/>
    <mergeCell ref="C37:C38"/>
    <mergeCell ref="E37:E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1. Introduction</vt:lpstr>
      <vt:lpstr>2. Ident. and select of info</vt:lpstr>
      <vt:lpstr>Definición de muestra</vt:lpstr>
      <vt:lpstr>3. Collection of information</vt:lpstr>
      <vt:lpstr>4. Market survey</vt:lpstr>
      <vt:lpstr>6. Analysis of Information</vt:lpstr>
      <vt:lpstr>6. Identif. of opportunities</vt:lpstr>
      <vt:lpstr>Hoja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dcterms:created xsi:type="dcterms:W3CDTF">2020-07-14T14:12:34Z</dcterms:created>
  <dcterms:modified xsi:type="dcterms:W3CDTF">2022-05-17T17:46:08Z</dcterms:modified>
</cp:coreProperties>
</file>